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30" yWindow="105" windowWidth="12945" windowHeight="8025" tabRatio="926" firstSheet="7" activeTab="18"/>
  </bookViews>
  <sheets>
    <sheet name="CAB SUB 11" sheetId="1" r:id="rId1"/>
    <sheet name="CAB SUB 13" sheetId="2" r:id="rId2"/>
    <sheet name="CAB SUB 15" sheetId="8" r:id="rId3"/>
    <sheet name="CAB SUB 18" sheetId="9" r:id="rId4"/>
    <sheet name="CAB SUB 23" sheetId="13" r:id="rId5"/>
    <sheet name="DAM SUB 11" sheetId="3" r:id="rId6"/>
    <sheet name="DAM SUB 13" sheetId="10" r:id="rId7"/>
    <sheet name="DAM SUB 15" sheetId="11" r:id="rId8"/>
    <sheet name="DAM SUB 18" sheetId="12" r:id="rId9"/>
    <sheet name="CAB MAY Q" sheetId="15" r:id="rId10"/>
    <sheet name="CAB MAY CAMP" sheetId="16" r:id="rId11"/>
    <sheet name="CAB MAY TOP" sheetId="17" r:id="rId12"/>
    <sheet name="DAM MAY TOP" sheetId="14" r:id="rId13"/>
    <sheet name="CAB MAX 35" sheetId="18" r:id="rId14"/>
    <sheet name="CAB MAX 40" sheetId="19" r:id="rId15"/>
    <sheet name="CAB MAX 45" sheetId="20" r:id="rId16"/>
    <sheet name="CAB MAX 50" sheetId="21" r:id="rId17"/>
    <sheet name="CAB MAX 55" sheetId="22" r:id="rId18"/>
    <sheet name="CAB MAX 60" sheetId="23" r:id="rId19"/>
    <sheet name="DAM MAX 35" sheetId="24" r:id="rId20"/>
    <sheet name="DAM MAX 50" sheetId="25" r:id="rId21"/>
    <sheet name="DAM MAX 60" sheetId="26" r:id="rId22"/>
  </sheets>
  <externalReferences>
    <externalReference r:id="rId23"/>
  </externalReferences>
  <definedNames>
    <definedName name="PLAYERS" localSheetId="13">[1]Players!$C$5:$L$172</definedName>
    <definedName name="PLAYERS" localSheetId="14">[1]Players!$C$5:$L$172</definedName>
    <definedName name="PLAYERS" localSheetId="15">[1]Players!$C$5:$L$172</definedName>
    <definedName name="PLAYERS" localSheetId="16">[1]Players!$C$5:$L$172</definedName>
    <definedName name="PLAYERS" localSheetId="17">[1]Players!$C$5:$L$172</definedName>
    <definedName name="PLAYERS" localSheetId="18">[1]Players!$C$5:$L$172</definedName>
    <definedName name="PLAYERS" localSheetId="10">[1]Players!$C$5:$L$172</definedName>
    <definedName name="PLAYERS" localSheetId="9">[1]Players!$C$5:$L$172</definedName>
    <definedName name="PLAYERS" localSheetId="11">[1]Players!$C$5:$L$172</definedName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PLAYERS" localSheetId="4">[1]Players!$C$5:$L$172</definedName>
    <definedName name="PLAYERS" localSheetId="19">[1]Players!$C$5:$L$172</definedName>
    <definedName name="PLAYERS" localSheetId="20">[1]Players!$C$5:$L$172</definedName>
    <definedName name="PLAYERS" localSheetId="12">[1]Players!$C$5:$L$172</definedName>
    <definedName name="PLAYERS" localSheetId="5">[1]Players!$C$5:$L$172</definedName>
    <definedName name="PLAYERS" localSheetId="6">[1]Players!$C$5:$L$172</definedName>
    <definedName name="PLAYERS" localSheetId="7">[1]Players!$C$5:$L$172</definedName>
    <definedName name="PLAYERS" localSheetId="8">[1]Players!$C$5:$L$172</definedName>
    <definedName name="_xlnm.Print_Area" localSheetId="13">'CAB MAX 35'!$A$1:$S$50</definedName>
    <definedName name="_xlnm.Print_Area" localSheetId="14">'CAB MAX 40'!$A$1:$S$34</definedName>
    <definedName name="_xlnm.Print_Area" localSheetId="15">'CAB MAX 45'!$A$1:$S$42</definedName>
    <definedName name="_xlnm.Print_Area" localSheetId="16">'CAB MAX 50'!$A$1:$S$50</definedName>
    <definedName name="_xlnm.Print_Area" localSheetId="17">'CAB MAX 55'!$A$1:$S$42</definedName>
    <definedName name="_xlnm.Print_Area" localSheetId="18">'CAB MAX 60'!$A$1:$S$42</definedName>
    <definedName name="_xlnm.Print_Area" localSheetId="10">'CAB MAY CAMP'!$A$1:$S$66</definedName>
    <definedName name="_xlnm.Print_Area" localSheetId="9">'CAB MAY Q'!$A$1:$S$138</definedName>
    <definedName name="_xlnm.Print_Area" localSheetId="11">'CAB MAY TOP'!$A$1:$S$42</definedName>
    <definedName name="_xlnm.Print_Area" localSheetId="0">'CAB SUB 11'!$A$1:$S$34</definedName>
    <definedName name="_xlnm.Print_Area" localSheetId="1">'CAB SUB 13'!$A$1:$S$74</definedName>
    <definedName name="_xlnm.Print_Area" localSheetId="2">'CAB SUB 15'!$A$1:$S$74</definedName>
    <definedName name="_xlnm.Print_Area" localSheetId="3">'CAB SUB 18'!$A$1:$S$90</definedName>
    <definedName name="_xlnm.Print_Area" localSheetId="4">'CAB SUB 23'!$A$1:$S$74</definedName>
    <definedName name="_xlnm.Print_Area" localSheetId="19">'DAM MAX 35'!$A$1:$S$18</definedName>
    <definedName name="_xlnm.Print_Area" localSheetId="20">'DAM MAX 50'!$A$1:$S$10</definedName>
    <definedName name="_xlnm.Print_Area" localSheetId="21">'DAM MAX 60'!$A$1:$Q$19</definedName>
    <definedName name="_xlnm.Print_Area" localSheetId="12">'DAM MAY TOP'!$A$1:$S$18</definedName>
    <definedName name="_xlnm.Print_Area" localSheetId="5">'DAM SUB 11'!$A$1:$S$26</definedName>
    <definedName name="_xlnm.Print_Area" localSheetId="6">'DAM SUB 13'!$A$1:$S$34</definedName>
    <definedName name="_xlnm.Print_Area" localSheetId="7">'DAM SUB 15'!$A$1:$S$26</definedName>
    <definedName name="_xlnm.Print_Area" localSheetId="8">'DAM SUB 18'!$A$1:$S$26</definedName>
    <definedName name="_xlnm.Print_Titles" localSheetId="13">'CAB MAX 35'!$1:$1</definedName>
    <definedName name="_xlnm.Print_Titles" localSheetId="14">'CAB MAX 40'!$1:$1</definedName>
    <definedName name="_xlnm.Print_Titles" localSheetId="15">'CAB MAX 45'!$1:$1</definedName>
    <definedName name="_xlnm.Print_Titles" localSheetId="16">'CAB MAX 50'!$1:$1</definedName>
    <definedName name="_xlnm.Print_Titles" localSheetId="17">'CAB MAX 55'!$1:$1</definedName>
    <definedName name="_xlnm.Print_Titles" localSheetId="18">'CAB MAX 60'!$1:$1</definedName>
    <definedName name="_xlnm.Print_Titles" localSheetId="10">'CAB MAY CAMP'!$1:$1</definedName>
    <definedName name="_xlnm.Print_Titles" localSheetId="9">'CAB MAY Q'!$1:$1</definedName>
    <definedName name="_xlnm.Print_Titles" localSheetId="11">'CAB MAY TOP'!$1:$1</definedName>
    <definedName name="_xlnm.Print_Titles" localSheetId="0">'CAB SUB 11'!$1:$1</definedName>
    <definedName name="_xlnm.Print_Titles" localSheetId="1">'CAB SUB 13'!$1:$1</definedName>
    <definedName name="_xlnm.Print_Titles" localSheetId="2">'CAB SUB 15'!$1:$1</definedName>
    <definedName name="_xlnm.Print_Titles" localSheetId="3">'CAB SUB 18'!$1:$1</definedName>
    <definedName name="_xlnm.Print_Titles" localSheetId="4">'CAB SUB 23'!$1:$1</definedName>
    <definedName name="_xlnm.Print_Titles" localSheetId="19">'DAM MAX 35'!$1:$1</definedName>
    <definedName name="_xlnm.Print_Titles" localSheetId="20">'DAM MAX 50'!$1:$1</definedName>
    <definedName name="_xlnm.Print_Titles" localSheetId="12">'DAM MAY TOP'!$1:$1</definedName>
    <definedName name="_xlnm.Print_Titles" localSheetId="5">'DAM SUB 11'!$1:$1</definedName>
    <definedName name="_xlnm.Print_Titles" localSheetId="6">'DAM SUB 13'!$1:$1</definedName>
    <definedName name="_xlnm.Print_Titles" localSheetId="7">'DAM SUB 15'!$1:$1</definedName>
    <definedName name="_xlnm.Print_Titles" localSheetId="8">'DAM SUB 18'!$1:$1</definedName>
  </definedNames>
  <calcPr calcId="144525" calcMode="manual"/>
</workbook>
</file>

<file path=xl/calcChain.xml><?xml version="1.0" encoding="utf-8"?>
<calcChain xmlns="http://schemas.openxmlformats.org/spreadsheetml/2006/main">
  <c r="C8" i="25" l="1"/>
  <c r="C6" i="25"/>
  <c r="C16" i="24"/>
  <c r="C14" i="24"/>
  <c r="C8" i="24"/>
  <c r="C6" i="24"/>
  <c r="C40" i="23"/>
  <c r="C38" i="23"/>
  <c r="C32" i="23"/>
  <c r="C30" i="23"/>
  <c r="C24" i="23"/>
  <c r="C22" i="23"/>
  <c r="C16" i="23"/>
  <c r="C14" i="23"/>
  <c r="C8" i="23"/>
  <c r="C6" i="23"/>
  <c r="C40" i="22"/>
  <c r="C38" i="22"/>
  <c r="C32" i="22"/>
  <c r="C30" i="22"/>
  <c r="C24" i="22"/>
  <c r="C22" i="22"/>
  <c r="C16" i="22"/>
  <c r="C14" i="22"/>
  <c r="C8" i="22"/>
  <c r="C6" i="22"/>
  <c r="C48" i="21"/>
  <c r="C46" i="21"/>
  <c r="C40" i="21"/>
  <c r="C38" i="21"/>
  <c r="C32" i="21"/>
  <c r="C30" i="21"/>
  <c r="C24" i="21"/>
  <c r="C22" i="21"/>
  <c r="C16" i="21"/>
  <c r="C14" i="21"/>
  <c r="C8" i="21"/>
  <c r="C6" i="21"/>
  <c r="C40" i="20"/>
  <c r="C38" i="20"/>
  <c r="C32" i="20"/>
  <c r="C30" i="20"/>
  <c r="C24" i="20"/>
  <c r="C22" i="20"/>
  <c r="C16" i="20"/>
  <c r="C14" i="20"/>
  <c r="C8" i="20"/>
  <c r="C6" i="20"/>
  <c r="C32" i="19"/>
  <c r="C30" i="19"/>
  <c r="C24" i="19"/>
  <c r="C22" i="19"/>
  <c r="C16" i="19"/>
  <c r="C14" i="19"/>
  <c r="C8" i="19"/>
  <c r="C6" i="19"/>
  <c r="C48" i="18"/>
  <c r="C46" i="18"/>
  <c r="C40" i="18"/>
  <c r="C38" i="18"/>
  <c r="C32" i="18"/>
  <c r="C30" i="18"/>
  <c r="C24" i="18"/>
  <c r="C22" i="18"/>
  <c r="C16" i="18"/>
  <c r="C14" i="18"/>
  <c r="C16" i="14"/>
  <c r="C14" i="14"/>
  <c r="C8" i="14"/>
  <c r="C6" i="14"/>
  <c r="C40" i="17"/>
  <c r="C38" i="17"/>
  <c r="C32" i="17"/>
  <c r="C30" i="17"/>
  <c r="C24" i="17"/>
  <c r="C22" i="17"/>
  <c r="C16" i="17"/>
  <c r="C14" i="17"/>
  <c r="C8" i="17"/>
  <c r="C6" i="17"/>
  <c r="C64" i="16"/>
  <c r="C62" i="16"/>
  <c r="C56" i="16"/>
  <c r="C54" i="16"/>
  <c r="C48" i="16"/>
  <c r="C46" i="16"/>
  <c r="C40" i="16"/>
  <c r="C38" i="16"/>
  <c r="C32" i="16"/>
  <c r="C30" i="16"/>
  <c r="C24" i="16"/>
  <c r="C22" i="16"/>
  <c r="C16" i="16"/>
  <c r="C14" i="16"/>
  <c r="C8" i="16"/>
  <c r="C6" i="16"/>
  <c r="C136" i="15"/>
  <c r="C134" i="15"/>
  <c r="C128" i="15"/>
  <c r="C126" i="15"/>
  <c r="C120" i="15"/>
  <c r="C118" i="15"/>
  <c r="C112" i="15"/>
  <c r="C110" i="15"/>
  <c r="C104" i="15"/>
  <c r="C102" i="15"/>
  <c r="C96" i="15"/>
  <c r="C94" i="15"/>
  <c r="C88" i="15"/>
  <c r="C86" i="15"/>
  <c r="C80" i="15"/>
  <c r="C78" i="15"/>
  <c r="C72" i="15"/>
  <c r="C70" i="15"/>
  <c r="C64" i="15"/>
  <c r="C62" i="15"/>
  <c r="C56" i="15"/>
  <c r="C54" i="15"/>
  <c r="C48" i="15"/>
  <c r="C46" i="15"/>
  <c r="C40" i="15"/>
  <c r="C38" i="15"/>
  <c r="C32" i="15"/>
  <c r="C30" i="15"/>
  <c r="C24" i="15"/>
  <c r="C22" i="15"/>
  <c r="C16" i="15"/>
  <c r="C14" i="15"/>
  <c r="C24" i="12"/>
  <c r="C22" i="12"/>
  <c r="C16" i="12"/>
  <c r="C14" i="12"/>
  <c r="C24" i="11"/>
  <c r="C22" i="11"/>
  <c r="C16" i="11"/>
  <c r="C14" i="11"/>
  <c r="C8" i="11"/>
  <c r="C6" i="11"/>
  <c r="C32" i="10"/>
  <c r="C30" i="10"/>
  <c r="C24" i="10" l="1"/>
  <c r="C22" i="10"/>
  <c r="C16" i="10"/>
  <c r="C14" i="10"/>
  <c r="C8" i="10"/>
  <c r="C6" i="10"/>
  <c r="C24" i="3" l="1"/>
  <c r="C22" i="3"/>
  <c r="C16" i="3"/>
  <c r="C14" i="3"/>
  <c r="C8" i="3"/>
  <c r="C6" i="3"/>
  <c r="C72" i="13"/>
  <c r="C70" i="13"/>
  <c r="C64" i="13"/>
  <c r="C62" i="13"/>
  <c r="C56" i="13"/>
  <c r="C54" i="13"/>
  <c r="C48" i="13"/>
  <c r="C46" i="13"/>
  <c r="C40" i="13"/>
  <c r="C38" i="13"/>
  <c r="C32" i="13"/>
  <c r="C30" i="13"/>
  <c r="C24" i="13"/>
  <c r="C22" i="13"/>
  <c r="C16" i="13"/>
  <c r="C14" i="13"/>
  <c r="C8" i="13"/>
  <c r="C6" i="13"/>
  <c r="C88" i="9"/>
  <c r="C86" i="9"/>
  <c r="C80" i="9"/>
  <c r="C78" i="9"/>
  <c r="C72" i="9"/>
  <c r="C70" i="9"/>
  <c r="C64" i="9"/>
  <c r="C62" i="9"/>
  <c r="C56" i="9"/>
  <c r="C54" i="9"/>
  <c r="C48" i="9"/>
  <c r="C46" i="9"/>
  <c r="C40" i="9"/>
  <c r="C38" i="9"/>
  <c r="C32" i="9"/>
  <c r="C30" i="9"/>
  <c r="C24" i="9"/>
  <c r="C22" i="9"/>
  <c r="C16" i="9"/>
  <c r="C14" i="9"/>
  <c r="C8" i="9"/>
  <c r="C6" i="9"/>
  <c r="C72" i="8"/>
  <c r="C70" i="8"/>
  <c r="C64" i="8"/>
  <c r="C62" i="8"/>
  <c r="C56" i="8"/>
  <c r="C54" i="8"/>
  <c r="C48" i="8"/>
  <c r="C46" i="8"/>
  <c r="C40" i="8"/>
  <c r="C38" i="8"/>
  <c r="C32" i="8"/>
  <c r="C30" i="8"/>
  <c r="C24" i="8"/>
  <c r="C22" i="8"/>
  <c r="C16" i="8"/>
  <c r="C14" i="8"/>
  <c r="C8" i="8"/>
  <c r="C6" i="8"/>
  <c r="C56" i="2"/>
  <c r="C54" i="2"/>
  <c r="C48" i="2"/>
  <c r="C46" i="2"/>
  <c r="C40" i="2"/>
  <c r="C38" i="2"/>
  <c r="C72" i="2"/>
  <c r="C70" i="2"/>
  <c r="C64" i="2"/>
  <c r="C62" i="2"/>
  <c r="C16" i="2"/>
  <c r="C14" i="2"/>
  <c r="C8" i="2"/>
  <c r="C6" i="2"/>
  <c r="C32" i="1"/>
  <c r="C30" i="1"/>
  <c r="C24" i="1"/>
  <c r="C22" i="1"/>
  <c r="C16" i="1"/>
  <c r="C14" i="1"/>
  <c r="E49" i="21" l="1"/>
  <c r="E48" i="21"/>
  <c r="B48" i="21"/>
  <c r="E47" i="21"/>
  <c r="B47" i="21"/>
  <c r="E46" i="21"/>
  <c r="E45" i="21"/>
  <c r="B45" i="21"/>
  <c r="E49" i="18"/>
  <c r="E48" i="18"/>
  <c r="B48" i="18"/>
  <c r="E47" i="18"/>
  <c r="B47" i="18"/>
  <c r="E46" i="18"/>
  <c r="E45" i="18"/>
  <c r="B45" i="18"/>
  <c r="T48" i="13"/>
  <c r="B49" i="26" l="1"/>
  <c r="B48" i="26"/>
  <c r="B46" i="26"/>
  <c r="B45" i="26"/>
  <c r="B43" i="26"/>
  <c r="B42" i="26"/>
  <c r="B40" i="26"/>
  <c r="B39" i="26"/>
  <c r="B37" i="26"/>
  <c r="B36" i="26"/>
  <c r="B34" i="26"/>
  <c r="B33" i="26"/>
  <c r="B31" i="26"/>
  <c r="B30" i="26"/>
  <c r="B28" i="26"/>
  <c r="B27" i="26"/>
  <c r="B25" i="26"/>
  <c r="B24" i="26"/>
  <c r="B22" i="26"/>
  <c r="B21" i="26"/>
  <c r="D18" i="26"/>
  <c r="D17" i="26"/>
  <c r="B17" i="26"/>
  <c r="D16" i="26"/>
  <c r="D15" i="26"/>
  <c r="B15" i="26"/>
  <c r="D14" i="26"/>
  <c r="D13" i="26"/>
  <c r="B13" i="26"/>
  <c r="D12" i="26"/>
  <c r="D11" i="26"/>
  <c r="B11" i="26"/>
  <c r="D10" i="26"/>
  <c r="A6" i="26"/>
  <c r="M2" i="26"/>
  <c r="E9" i="25" l="1"/>
  <c r="E8" i="25"/>
  <c r="B8" i="25"/>
  <c r="E7" i="25"/>
  <c r="B7" i="25"/>
  <c r="E6" i="25"/>
  <c r="E5" i="25"/>
  <c r="B5" i="25"/>
  <c r="E17" i="24"/>
  <c r="E16" i="24"/>
  <c r="B16" i="24"/>
  <c r="E15" i="24"/>
  <c r="B15" i="24"/>
  <c r="E14" i="24"/>
  <c r="E13" i="24"/>
  <c r="B13" i="24"/>
  <c r="E9" i="24"/>
  <c r="E8" i="24"/>
  <c r="B8" i="24"/>
  <c r="E7" i="24"/>
  <c r="B7" i="24"/>
  <c r="E6" i="24"/>
  <c r="E5" i="24"/>
  <c r="B5" i="24"/>
  <c r="E41" i="23"/>
  <c r="E40" i="23"/>
  <c r="B40" i="23"/>
  <c r="E39" i="23"/>
  <c r="B39" i="23"/>
  <c r="E38" i="23"/>
  <c r="E37" i="23"/>
  <c r="B37" i="23"/>
  <c r="E33" i="23"/>
  <c r="E32" i="23"/>
  <c r="B32" i="23"/>
  <c r="E31" i="23"/>
  <c r="B31" i="23"/>
  <c r="E30" i="23"/>
  <c r="E29" i="23"/>
  <c r="B29" i="23"/>
  <c r="E25" i="23"/>
  <c r="E24" i="23"/>
  <c r="B24" i="23"/>
  <c r="E23" i="23"/>
  <c r="B23" i="23"/>
  <c r="E22" i="23"/>
  <c r="E21" i="23"/>
  <c r="B21" i="23"/>
  <c r="E17" i="23"/>
  <c r="E16" i="23"/>
  <c r="B16" i="23"/>
  <c r="E15" i="23"/>
  <c r="B15" i="23"/>
  <c r="E14" i="23"/>
  <c r="E13" i="23"/>
  <c r="B13" i="23"/>
  <c r="E9" i="23"/>
  <c r="E8" i="23"/>
  <c r="B8" i="23"/>
  <c r="E7" i="23"/>
  <c r="B7" i="23"/>
  <c r="E6" i="23"/>
  <c r="E5" i="23"/>
  <c r="B5" i="23"/>
  <c r="E41" i="22"/>
  <c r="E40" i="22"/>
  <c r="B40" i="22"/>
  <c r="E39" i="22"/>
  <c r="B39" i="22"/>
  <c r="E38" i="22"/>
  <c r="E37" i="22"/>
  <c r="B37" i="22"/>
  <c r="E33" i="22"/>
  <c r="E32" i="22"/>
  <c r="B32" i="22"/>
  <c r="E31" i="22"/>
  <c r="B31" i="22"/>
  <c r="E30" i="22"/>
  <c r="E29" i="22"/>
  <c r="B29" i="22"/>
  <c r="E25" i="22"/>
  <c r="E24" i="22"/>
  <c r="B24" i="22"/>
  <c r="E23" i="22"/>
  <c r="B23" i="22"/>
  <c r="E22" i="22"/>
  <c r="E21" i="22"/>
  <c r="B21" i="22"/>
  <c r="E17" i="22"/>
  <c r="E16" i="22"/>
  <c r="B16" i="22"/>
  <c r="E15" i="22"/>
  <c r="B15" i="22"/>
  <c r="E14" i="22"/>
  <c r="E13" i="22"/>
  <c r="B13" i="22"/>
  <c r="E9" i="22"/>
  <c r="E8" i="22"/>
  <c r="B8" i="22"/>
  <c r="E7" i="22"/>
  <c r="B7" i="22"/>
  <c r="E6" i="22"/>
  <c r="E5" i="22"/>
  <c r="B5" i="22"/>
  <c r="E41" i="21"/>
  <c r="E40" i="21"/>
  <c r="B40" i="21"/>
  <c r="E39" i="21"/>
  <c r="B39" i="21"/>
  <c r="E38" i="21"/>
  <c r="E37" i="21"/>
  <c r="B37" i="21"/>
  <c r="E33" i="21"/>
  <c r="E32" i="21"/>
  <c r="B32" i="21"/>
  <c r="E31" i="21"/>
  <c r="B31" i="21"/>
  <c r="E30" i="21"/>
  <c r="E29" i="21"/>
  <c r="B29" i="21"/>
  <c r="E25" i="21"/>
  <c r="E24" i="21"/>
  <c r="B24" i="21"/>
  <c r="E23" i="21"/>
  <c r="B23" i="21"/>
  <c r="E22" i="21"/>
  <c r="E21" i="21"/>
  <c r="B21" i="21"/>
  <c r="E17" i="21"/>
  <c r="E16" i="21"/>
  <c r="B16" i="21"/>
  <c r="E15" i="21"/>
  <c r="B15" i="21"/>
  <c r="E14" i="21"/>
  <c r="E13" i="21"/>
  <c r="B13" i="21"/>
  <c r="E9" i="21"/>
  <c r="E8" i="21"/>
  <c r="B8" i="21"/>
  <c r="E7" i="21"/>
  <c r="B7" i="21"/>
  <c r="E6" i="21"/>
  <c r="E5" i="21"/>
  <c r="B5" i="21"/>
  <c r="E41" i="20"/>
  <c r="E40" i="20"/>
  <c r="B40" i="20"/>
  <c r="E39" i="20"/>
  <c r="B39" i="20"/>
  <c r="E38" i="20"/>
  <c r="E37" i="20"/>
  <c r="B37" i="20"/>
  <c r="E33" i="20"/>
  <c r="E32" i="20"/>
  <c r="B32" i="20"/>
  <c r="E31" i="20"/>
  <c r="B31" i="20"/>
  <c r="E30" i="20"/>
  <c r="E29" i="20"/>
  <c r="B29" i="20"/>
  <c r="E25" i="20"/>
  <c r="E24" i="20"/>
  <c r="B24" i="20"/>
  <c r="E23" i="20"/>
  <c r="B23" i="20"/>
  <c r="E22" i="20"/>
  <c r="E21" i="20"/>
  <c r="B21" i="20"/>
  <c r="E17" i="20"/>
  <c r="E16" i="20"/>
  <c r="B16" i="20"/>
  <c r="E15" i="20"/>
  <c r="B15" i="20"/>
  <c r="E14" i="20"/>
  <c r="E13" i="20"/>
  <c r="B13" i="20"/>
  <c r="E9" i="20"/>
  <c r="E8" i="20"/>
  <c r="B8" i="20"/>
  <c r="E7" i="20"/>
  <c r="B7" i="20"/>
  <c r="E6" i="20"/>
  <c r="E5" i="20"/>
  <c r="B5" i="20"/>
  <c r="E33" i="19"/>
  <c r="E32" i="19"/>
  <c r="B32" i="19"/>
  <c r="E31" i="19"/>
  <c r="B31" i="19"/>
  <c r="E30" i="19"/>
  <c r="E29" i="19"/>
  <c r="B29" i="19"/>
  <c r="E25" i="19"/>
  <c r="E24" i="19"/>
  <c r="B24" i="19"/>
  <c r="E23" i="19"/>
  <c r="B23" i="19"/>
  <c r="E22" i="19"/>
  <c r="E21" i="19"/>
  <c r="B21" i="19"/>
  <c r="E17" i="19"/>
  <c r="E16" i="19"/>
  <c r="B16" i="19"/>
  <c r="E15" i="19"/>
  <c r="B15" i="19"/>
  <c r="E14" i="19"/>
  <c r="E13" i="19"/>
  <c r="B13" i="19"/>
  <c r="E9" i="19"/>
  <c r="E8" i="19"/>
  <c r="B8" i="19"/>
  <c r="E7" i="19"/>
  <c r="B7" i="19"/>
  <c r="E6" i="19"/>
  <c r="E5" i="19"/>
  <c r="B5" i="19"/>
  <c r="E41" i="18"/>
  <c r="E40" i="18"/>
  <c r="B40" i="18"/>
  <c r="E39" i="18"/>
  <c r="B39" i="18"/>
  <c r="E38" i="18"/>
  <c r="E37" i="18"/>
  <c r="B37" i="18"/>
  <c r="E33" i="18"/>
  <c r="E32" i="18"/>
  <c r="B32" i="18"/>
  <c r="E31" i="18"/>
  <c r="B31" i="18"/>
  <c r="E30" i="18"/>
  <c r="E29" i="18"/>
  <c r="B29" i="18"/>
  <c r="E25" i="18"/>
  <c r="E24" i="18"/>
  <c r="B24" i="18"/>
  <c r="E23" i="18"/>
  <c r="B23" i="18"/>
  <c r="E22" i="18"/>
  <c r="E21" i="18"/>
  <c r="B21" i="18"/>
  <c r="E17" i="18"/>
  <c r="E16" i="18"/>
  <c r="B16" i="18"/>
  <c r="E15" i="18"/>
  <c r="B15" i="18"/>
  <c r="E14" i="18"/>
  <c r="E13" i="18"/>
  <c r="B13" i="18"/>
  <c r="E9" i="18"/>
  <c r="E8" i="18"/>
  <c r="C8" i="18"/>
  <c r="B8" i="18"/>
  <c r="E7" i="18"/>
  <c r="B7" i="18"/>
  <c r="E6" i="18"/>
  <c r="C6" i="18"/>
  <c r="E5" i="18"/>
  <c r="B5" i="18"/>
  <c r="E41" i="17"/>
  <c r="E40" i="17"/>
  <c r="B40" i="17"/>
  <c r="E39" i="17"/>
  <c r="B39" i="17"/>
  <c r="E38" i="17"/>
  <c r="E37" i="17"/>
  <c r="B37" i="17"/>
  <c r="E33" i="17"/>
  <c r="E32" i="17"/>
  <c r="B32" i="17"/>
  <c r="E31" i="17"/>
  <c r="B31" i="17"/>
  <c r="E30" i="17"/>
  <c r="E29" i="17"/>
  <c r="B29" i="17"/>
  <c r="E25" i="17"/>
  <c r="E24" i="17"/>
  <c r="B24" i="17"/>
  <c r="E23" i="17"/>
  <c r="B23" i="17"/>
  <c r="E22" i="17"/>
  <c r="E21" i="17"/>
  <c r="B21" i="17"/>
  <c r="E17" i="17"/>
  <c r="E16" i="17"/>
  <c r="B16" i="17"/>
  <c r="E15" i="17"/>
  <c r="B15" i="17"/>
  <c r="E14" i="17"/>
  <c r="E13" i="17"/>
  <c r="B13" i="17"/>
  <c r="E9" i="17"/>
  <c r="E8" i="17"/>
  <c r="B8" i="17"/>
  <c r="E7" i="17"/>
  <c r="B7" i="17"/>
  <c r="E6" i="17"/>
  <c r="E5" i="17"/>
  <c r="B5" i="17"/>
  <c r="E65" i="16"/>
  <c r="E64" i="16"/>
  <c r="B64" i="16"/>
  <c r="E63" i="16"/>
  <c r="B63" i="16"/>
  <c r="E62" i="16"/>
  <c r="E61" i="16"/>
  <c r="B61" i="16"/>
  <c r="E57" i="16"/>
  <c r="E56" i="16"/>
  <c r="B56" i="16"/>
  <c r="E55" i="16"/>
  <c r="B55" i="16"/>
  <c r="E54" i="16"/>
  <c r="E53" i="16"/>
  <c r="B53" i="16"/>
  <c r="E49" i="16"/>
  <c r="E48" i="16"/>
  <c r="B48" i="16"/>
  <c r="E47" i="16"/>
  <c r="B47" i="16"/>
  <c r="E46" i="16"/>
  <c r="E45" i="16"/>
  <c r="B45" i="16"/>
  <c r="E41" i="16"/>
  <c r="E40" i="16"/>
  <c r="B40" i="16"/>
  <c r="E39" i="16"/>
  <c r="B39" i="16"/>
  <c r="E38" i="16"/>
  <c r="E37" i="16"/>
  <c r="B37" i="16"/>
  <c r="E33" i="16"/>
  <c r="E32" i="16"/>
  <c r="B32" i="16"/>
  <c r="E31" i="16"/>
  <c r="B31" i="16"/>
  <c r="E30" i="16"/>
  <c r="E29" i="16"/>
  <c r="B29" i="16"/>
  <c r="E25" i="16"/>
  <c r="E24" i="16"/>
  <c r="B24" i="16"/>
  <c r="E23" i="16"/>
  <c r="B23" i="16"/>
  <c r="E22" i="16"/>
  <c r="E21" i="16"/>
  <c r="B21" i="16"/>
  <c r="E17" i="16"/>
  <c r="E16" i="16"/>
  <c r="B16" i="16"/>
  <c r="E15" i="16"/>
  <c r="B15" i="16"/>
  <c r="E14" i="16"/>
  <c r="E13" i="16"/>
  <c r="B13" i="16"/>
  <c r="E9" i="16"/>
  <c r="E8" i="16"/>
  <c r="B8" i="16"/>
  <c r="E7" i="16"/>
  <c r="B7" i="16"/>
  <c r="E6" i="16"/>
  <c r="E5" i="16"/>
  <c r="B5" i="16"/>
  <c r="E137" i="15"/>
  <c r="E136" i="15"/>
  <c r="B136" i="15"/>
  <c r="E135" i="15"/>
  <c r="B135" i="15"/>
  <c r="E134" i="15"/>
  <c r="E133" i="15"/>
  <c r="B133" i="15"/>
  <c r="E129" i="15"/>
  <c r="E128" i="15"/>
  <c r="B128" i="15"/>
  <c r="E127" i="15"/>
  <c r="B127" i="15"/>
  <c r="E126" i="15"/>
  <c r="E125" i="15"/>
  <c r="B125" i="15"/>
  <c r="E121" i="15"/>
  <c r="E120" i="15"/>
  <c r="B120" i="15"/>
  <c r="E119" i="15"/>
  <c r="B119" i="15"/>
  <c r="E118" i="15"/>
  <c r="E117" i="15"/>
  <c r="B117" i="15"/>
  <c r="E113" i="15"/>
  <c r="E112" i="15"/>
  <c r="B112" i="15"/>
  <c r="E111" i="15"/>
  <c r="B111" i="15"/>
  <c r="E110" i="15"/>
  <c r="E109" i="15"/>
  <c r="B109" i="15"/>
  <c r="E105" i="15"/>
  <c r="E104" i="15"/>
  <c r="B104" i="15"/>
  <c r="E103" i="15"/>
  <c r="B103" i="15"/>
  <c r="E102" i="15"/>
  <c r="E101" i="15"/>
  <c r="B101" i="15"/>
  <c r="E97" i="15"/>
  <c r="E96" i="15"/>
  <c r="B96" i="15"/>
  <c r="E95" i="15"/>
  <c r="B95" i="15"/>
  <c r="E94" i="15"/>
  <c r="E93" i="15"/>
  <c r="B93" i="15"/>
  <c r="E89" i="15"/>
  <c r="E88" i="15"/>
  <c r="B88" i="15"/>
  <c r="E87" i="15"/>
  <c r="B87" i="15"/>
  <c r="E86" i="15"/>
  <c r="E85" i="15"/>
  <c r="B85" i="15"/>
  <c r="E81" i="15"/>
  <c r="E80" i="15"/>
  <c r="B80" i="15"/>
  <c r="E79" i="15"/>
  <c r="B79" i="15"/>
  <c r="E78" i="15"/>
  <c r="E77" i="15"/>
  <c r="B77" i="15"/>
  <c r="E73" i="15"/>
  <c r="E72" i="15"/>
  <c r="B72" i="15"/>
  <c r="E71" i="15"/>
  <c r="B71" i="15"/>
  <c r="E70" i="15"/>
  <c r="E69" i="15"/>
  <c r="B69" i="15"/>
  <c r="E65" i="15"/>
  <c r="E64" i="15"/>
  <c r="B64" i="15"/>
  <c r="E63" i="15"/>
  <c r="B63" i="15"/>
  <c r="E62" i="15"/>
  <c r="E61" i="15"/>
  <c r="B61" i="15"/>
  <c r="E57" i="15"/>
  <c r="E56" i="15"/>
  <c r="B56" i="15"/>
  <c r="E55" i="15"/>
  <c r="B55" i="15"/>
  <c r="E54" i="15"/>
  <c r="E53" i="15"/>
  <c r="B53" i="15"/>
  <c r="E49" i="15"/>
  <c r="E48" i="15"/>
  <c r="B48" i="15"/>
  <c r="E47" i="15"/>
  <c r="B47" i="15"/>
  <c r="E46" i="15"/>
  <c r="B45" i="15"/>
  <c r="E41" i="15"/>
  <c r="E40" i="15"/>
  <c r="B40" i="15"/>
  <c r="E39" i="15"/>
  <c r="B39" i="15"/>
  <c r="E38" i="15"/>
  <c r="E37" i="15"/>
  <c r="B37" i="15"/>
  <c r="E33" i="15"/>
  <c r="E32" i="15"/>
  <c r="B32" i="15"/>
  <c r="E31" i="15"/>
  <c r="B31" i="15"/>
  <c r="E30" i="15"/>
  <c r="E29" i="15"/>
  <c r="B29" i="15"/>
  <c r="E25" i="15"/>
  <c r="E24" i="15"/>
  <c r="B24" i="15"/>
  <c r="E23" i="15"/>
  <c r="B23" i="15"/>
  <c r="E22" i="15"/>
  <c r="E21" i="15"/>
  <c r="B21" i="15"/>
  <c r="E17" i="15"/>
  <c r="E16" i="15"/>
  <c r="B16" i="15"/>
  <c r="E15" i="15"/>
  <c r="B15" i="15"/>
  <c r="E14" i="15"/>
  <c r="E13" i="15"/>
  <c r="B13" i="15"/>
  <c r="E9" i="15"/>
  <c r="E8" i="15"/>
  <c r="C8" i="15"/>
  <c r="B8" i="15"/>
  <c r="E7" i="15"/>
  <c r="B7" i="15"/>
  <c r="E6" i="15"/>
  <c r="C6" i="15"/>
  <c r="E5" i="15"/>
  <c r="B5" i="15"/>
  <c r="E17" i="14"/>
  <c r="E16" i="14"/>
  <c r="B16" i="14"/>
  <c r="E15" i="14"/>
  <c r="B15" i="14"/>
  <c r="E14" i="14"/>
  <c r="E13" i="14"/>
  <c r="B13" i="14"/>
  <c r="E9" i="14"/>
  <c r="E8" i="14"/>
  <c r="B8" i="14"/>
  <c r="E7" i="14"/>
  <c r="B7" i="14"/>
  <c r="E6" i="14"/>
  <c r="E5" i="14"/>
  <c r="B5" i="14"/>
  <c r="E73" i="13"/>
  <c r="E72" i="13"/>
  <c r="B72" i="13"/>
  <c r="E71" i="13"/>
  <c r="B71" i="13"/>
  <c r="E70" i="13"/>
  <c r="E69" i="13"/>
  <c r="B69" i="13"/>
  <c r="E65" i="13"/>
  <c r="E64" i="13"/>
  <c r="B64" i="13"/>
  <c r="E63" i="13"/>
  <c r="B63" i="13"/>
  <c r="E62" i="13"/>
  <c r="E61" i="13"/>
  <c r="B61" i="13"/>
  <c r="E57" i="13"/>
  <c r="E56" i="13"/>
  <c r="B56" i="13"/>
  <c r="E55" i="13"/>
  <c r="B55" i="13"/>
  <c r="E54" i="13"/>
  <c r="E53" i="13"/>
  <c r="B53" i="13"/>
  <c r="E49" i="13"/>
  <c r="E48" i="13"/>
  <c r="B48" i="13"/>
  <c r="E47" i="13"/>
  <c r="B47" i="13"/>
  <c r="E46" i="13"/>
  <c r="E45" i="13"/>
  <c r="B45" i="13"/>
  <c r="E41" i="13"/>
  <c r="E40" i="13"/>
  <c r="B40" i="13"/>
  <c r="E39" i="13"/>
  <c r="B39" i="13"/>
  <c r="E38" i="13"/>
  <c r="E37" i="13"/>
  <c r="B37" i="13"/>
  <c r="E33" i="13"/>
  <c r="E32" i="13"/>
  <c r="B32" i="13"/>
  <c r="E31" i="13"/>
  <c r="B31" i="13"/>
  <c r="E30" i="13"/>
  <c r="E29" i="13"/>
  <c r="B29" i="13"/>
  <c r="E25" i="13"/>
  <c r="E24" i="13"/>
  <c r="B24" i="13"/>
  <c r="E23" i="13"/>
  <c r="B23" i="13"/>
  <c r="E22" i="13"/>
  <c r="E21" i="13"/>
  <c r="B21" i="13"/>
  <c r="E17" i="13"/>
  <c r="E16" i="13"/>
  <c r="B16" i="13"/>
  <c r="E15" i="13"/>
  <c r="B15" i="13"/>
  <c r="E14" i="13"/>
  <c r="E13" i="13"/>
  <c r="B13" i="13"/>
  <c r="E9" i="13"/>
  <c r="E8" i="13"/>
  <c r="B8" i="13"/>
  <c r="E7" i="13"/>
  <c r="B7" i="13"/>
  <c r="E6" i="13"/>
  <c r="E5" i="13"/>
  <c r="B5" i="13"/>
  <c r="E25" i="12"/>
  <c r="E24" i="12"/>
  <c r="B24" i="12"/>
  <c r="E23" i="12"/>
  <c r="B23" i="12"/>
  <c r="E22" i="12"/>
  <c r="E21" i="12"/>
  <c r="B21" i="12"/>
  <c r="E17" i="12"/>
  <c r="E16" i="12"/>
  <c r="B16" i="12"/>
  <c r="E15" i="12"/>
  <c r="B15" i="12"/>
  <c r="E14" i="12"/>
  <c r="B13" i="12"/>
  <c r="E9" i="12"/>
  <c r="E8" i="12"/>
  <c r="C8" i="12"/>
  <c r="B8" i="12"/>
  <c r="E7" i="12"/>
  <c r="B7" i="12"/>
  <c r="E6" i="12"/>
  <c r="C6" i="12"/>
  <c r="E5" i="12"/>
  <c r="B5" i="12"/>
  <c r="E25" i="11"/>
  <c r="E24" i="11"/>
  <c r="B24" i="11"/>
  <c r="E23" i="11"/>
  <c r="B23" i="11"/>
  <c r="E22" i="11"/>
  <c r="E21" i="11"/>
  <c r="B21" i="11"/>
  <c r="E17" i="11"/>
  <c r="E16" i="11"/>
  <c r="B16" i="11"/>
  <c r="E15" i="11"/>
  <c r="B15" i="11"/>
  <c r="E14" i="11"/>
  <c r="E13" i="11"/>
  <c r="B13" i="11"/>
  <c r="E9" i="11"/>
  <c r="E8" i="11"/>
  <c r="B8" i="11"/>
  <c r="E7" i="11"/>
  <c r="B7" i="11"/>
  <c r="E6" i="11"/>
  <c r="E5" i="11"/>
  <c r="B5" i="11"/>
  <c r="E33" i="10"/>
  <c r="E32" i="10"/>
  <c r="B32" i="10"/>
  <c r="E31" i="10"/>
  <c r="B31" i="10"/>
  <c r="E30" i="10"/>
  <c r="B29" i="10"/>
  <c r="E25" i="10"/>
  <c r="E24" i="10"/>
  <c r="B24" i="10"/>
  <c r="E23" i="10"/>
  <c r="B23" i="10"/>
  <c r="E22" i="10"/>
  <c r="E21" i="10"/>
  <c r="B21" i="10"/>
  <c r="E17" i="10"/>
  <c r="E16" i="10"/>
  <c r="B16" i="10"/>
  <c r="E15" i="10"/>
  <c r="B15" i="10"/>
  <c r="E14" i="10"/>
  <c r="E13" i="10"/>
  <c r="B13" i="10"/>
  <c r="E9" i="10"/>
  <c r="E8" i="10"/>
  <c r="B8" i="10"/>
  <c r="E7" i="10"/>
  <c r="B7" i="10"/>
  <c r="E6" i="10"/>
  <c r="E5" i="10"/>
  <c r="B5" i="10"/>
  <c r="E89" i="9"/>
  <c r="E88" i="9"/>
  <c r="B88" i="9"/>
  <c r="E87" i="9"/>
  <c r="B87" i="9"/>
  <c r="E86" i="9"/>
  <c r="E85" i="9"/>
  <c r="B85" i="9"/>
  <c r="E81" i="9"/>
  <c r="E80" i="9"/>
  <c r="B80" i="9"/>
  <c r="E79" i="9"/>
  <c r="B79" i="9"/>
  <c r="E78" i="9"/>
  <c r="E77" i="9"/>
  <c r="B77" i="9"/>
  <c r="E73" i="9"/>
  <c r="E72" i="9"/>
  <c r="B72" i="9"/>
  <c r="E71" i="9"/>
  <c r="B71" i="9"/>
  <c r="E70" i="9"/>
  <c r="E69" i="9"/>
  <c r="B69" i="9"/>
  <c r="E65" i="9"/>
  <c r="E64" i="9"/>
  <c r="B64" i="9"/>
  <c r="E63" i="9"/>
  <c r="B63" i="9"/>
  <c r="E62" i="9"/>
  <c r="E61" i="9"/>
  <c r="B61" i="9"/>
  <c r="E57" i="9"/>
  <c r="E56" i="9"/>
  <c r="B56" i="9"/>
  <c r="E55" i="9"/>
  <c r="B55" i="9"/>
  <c r="E54" i="9"/>
  <c r="E53" i="9"/>
  <c r="B53" i="9"/>
  <c r="E49" i="9"/>
  <c r="E48" i="9"/>
  <c r="B48" i="9"/>
  <c r="E47" i="9"/>
  <c r="B47" i="9"/>
  <c r="E46" i="9"/>
  <c r="E45" i="9"/>
  <c r="B45" i="9"/>
  <c r="E41" i="9"/>
  <c r="E40" i="9"/>
  <c r="B40" i="9"/>
  <c r="E39" i="9"/>
  <c r="B39" i="9"/>
  <c r="E38" i="9"/>
  <c r="E37" i="9"/>
  <c r="B37" i="9"/>
  <c r="E33" i="9"/>
  <c r="E32" i="9"/>
  <c r="B32" i="9"/>
  <c r="E31" i="9"/>
  <c r="B31" i="9"/>
  <c r="E30" i="9"/>
  <c r="E29" i="9"/>
  <c r="B29" i="9"/>
  <c r="E25" i="9"/>
  <c r="E24" i="9"/>
  <c r="B24" i="9"/>
  <c r="E23" i="9"/>
  <c r="B23" i="9"/>
  <c r="E22" i="9"/>
  <c r="E21" i="9"/>
  <c r="B21" i="9"/>
  <c r="E17" i="9"/>
  <c r="E16" i="9"/>
  <c r="B16" i="9"/>
  <c r="E15" i="9"/>
  <c r="B15" i="9"/>
  <c r="E14" i="9"/>
  <c r="E13" i="9"/>
  <c r="B13" i="9"/>
  <c r="E9" i="9"/>
  <c r="E8" i="9"/>
  <c r="B8" i="9"/>
  <c r="E7" i="9"/>
  <c r="B7" i="9"/>
  <c r="E6" i="9"/>
  <c r="E5" i="9"/>
  <c r="B5" i="9"/>
  <c r="E73" i="8"/>
  <c r="E72" i="8"/>
  <c r="B72" i="8"/>
  <c r="E71" i="8"/>
  <c r="B71" i="8"/>
  <c r="E70" i="8"/>
  <c r="E69" i="8"/>
  <c r="B69" i="8"/>
  <c r="E65" i="8"/>
  <c r="E64" i="8"/>
  <c r="B64" i="8"/>
  <c r="E63" i="8"/>
  <c r="B63" i="8"/>
  <c r="E62" i="8"/>
  <c r="E61" i="8"/>
  <c r="B61" i="8"/>
  <c r="E57" i="8"/>
  <c r="E56" i="8"/>
  <c r="B56" i="8"/>
  <c r="E55" i="8"/>
  <c r="B55" i="8"/>
  <c r="E54" i="8"/>
  <c r="E53" i="8"/>
  <c r="B53" i="8"/>
  <c r="E49" i="8"/>
  <c r="E48" i="8"/>
  <c r="B48" i="8"/>
  <c r="E47" i="8"/>
  <c r="B47" i="8"/>
  <c r="E46" i="8"/>
  <c r="E45" i="8"/>
  <c r="B45" i="8"/>
  <c r="E41" i="8"/>
  <c r="E40" i="8"/>
  <c r="B40" i="8"/>
  <c r="E39" i="8"/>
  <c r="B39" i="8"/>
  <c r="E38" i="8"/>
  <c r="E37" i="8"/>
  <c r="B37" i="8"/>
  <c r="E33" i="8"/>
  <c r="E32" i="8"/>
  <c r="B32" i="8"/>
  <c r="E31" i="8"/>
  <c r="B31" i="8"/>
  <c r="E30" i="8"/>
  <c r="E29" i="8"/>
  <c r="B29" i="8"/>
  <c r="E25" i="8"/>
  <c r="E24" i="8"/>
  <c r="B24" i="8"/>
  <c r="E23" i="8"/>
  <c r="B23" i="8"/>
  <c r="E22" i="8"/>
  <c r="E21" i="8"/>
  <c r="B21" i="8"/>
  <c r="E17" i="8"/>
  <c r="E16" i="8"/>
  <c r="B16" i="8"/>
  <c r="E15" i="8"/>
  <c r="B15" i="8"/>
  <c r="E14" i="8"/>
  <c r="E13" i="8"/>
  <c r="B13" i="8"/>
  <c r="E9" i="8"/>
  <c r="E8" i="8"/>
  <c r="B8" i="8"/>
  <c r="E7" i="8"/>
  <c r="B7" i="8"/>
  <c r="E6" i="8"/>
  <c r="E5" i="8"/>
  <c r="B5" i="8"/>
  <c r="E25" i="3"/>
  <c r="E24" i="3"/>
  <c r="B24" i="3"/>
  <c r="E23" i="3"/>
  <c r="B23" i="3"/>
  <c r="E22" i="3"/>
  <c r="E21" i="3"/>
  <c r="B21" i="3"/>
  <c r="E17" i="3"/>
  <c r="E16" i="3"/>
  <c r="B16" i="3"/>
  <c r="E15" i="3"/>
  <c r="B15" i="3"/>
  <c r="E14" i="3"/>
  <c r="E13" i="3"/>
  <c r="B13" i="3"/>
  <c r="E9" i="3"/>
  <c r="E8" i="3"/>
  <c r="B8" i="3"/>
  <c r="E7" i="3"/>
  <c r="B7" i="3"/>
  <c r="E6" i="3"/>
  <c r="E5" i="3"/>
  <c r="B5" i="3"/>
  <c r="E73" i="2"/>
  <c r="E72" i="2"/>
  <c r="B72" i="2"/>
  <c r="E71" i="2"/>
  <c r="B71" i="2"/>
  <c r="E70" i="2"/>
  <c r="E69" i="2"/>
  <c r="B69" i="2"/>
  <c r="E65" i="2"/>
  <c r="E64" i="2"/>
  <c r="B64" i="2"/>
  <c r="E63" i="2"/>
  <c r="B63" i="2"/>
  <c r="E62" i="2"/>
  <c r="E61" i="2"/>
  <c r="B61" i="2"/>
  <c r="E57" i="2"/>
  <c r="E56" i="2"/>
  <c r="B56" i="2"/>
  <c r="E55" i="2"/>
  <c r="B55" i="2"/>
  <c r="E54" i="2"/>
  <c r="E53" i="2"/>
  <c r="B53" i="2"/>
  <c r="E49" i="2"/>
  <c r="E48" i="2"/>
  <c r="B48" i="2"/>
  <c r="E47" i="2"/>
  <c r="B47" i="2"/>
  <c r="E46" i="2"/>
  <c r="E45" i="2"/>
  <c r="B45" i="2"/>
  <c r="E41" i="2"/>
  <c r="E40" i="2"/>
  <c r="B40" i="2"/>
  <c r="E39" i="2"/>
  <c r="B39" i="2"/>
  <c r="E38" i="2"/>
  <c r="E37" i="2"/>
  <c r="B37" i="2"/>
  <c r="E33" i="2"/>
  <c r="E32" i="2"/>
  <c r="C32" i="2"/>
  <c r="B32" i="2"/>
  <c r="E31" i="2"/>
  <c r="B31" i="2"/>
  <c r="E30" i="2"/>
  <c r="C30" i="2"/>
  <c r="E29" i="2"/>
  <c r="B29" i="2"/>
  <c r="E25" i="2"/>
  <c r="E24" i="2"/>
  <c r="C24" i="2"/>
  <c r="B24" i="2"/>
  <c r="E23" i="2"/>
  <c r="B23" i="2"/>
  <c r="E22" i="2"/>
  <c r="C22" i="2"/>
  <c r="E21" i="2"/>
  <c r="B21" i="2"/>
  <c r="E17" i="2"/>
  <c r="E16" i="2"/>
  <c r="B16" i="2"/>
  <c r="E15" i="2"/>
  <c r="B15" i="2"/>
  <c r="E14" i="2"/>
  <c r="E13" i="2"/>
  <c r="B13" i="2"/>
  <c r="E9" i="2"/>
  <c r="E8" i="2"/>
  <c r="B8" i="2"/>
  <c r="E7" i="2"/>
  <c r="B7" i="2"/>
  <c r="E6" i="2"/>
  <c r="E5" i="2"/>
  <c r="B5" i="2"/>
  <c r="E33" i="1"/>
  <c r="E32" i="1"/>
  <c r="B32" i="1"/>
  <c r="E31" i="1"/>
  <c r="B31" i="1"/>
  <c r="E30" i="1"/>
  <c r="E29" i="1"/>
  <c r="B29" i="1"/>
  <c r="E25" i="1"/>
  <c r="E24" i="1"/>
  <c r="B24" i="1"/>
  <c r="E23" i="1"/>
  <c r="B23" i="1"/>
  <c r="E22" i="1"/>
  <c r="E21" i="1"/>
  <c r="B21" i="1"/>
  <c r="E17" i="1"/>
  <c r="E16" i="1"/>
  <c r="B16" i="1"/>
  <c r="E15" i="1"/>
  <c r="B15" i="1"/>
  <c r="E14" i="1"/>
  <c r="E13" i="1"/>
  <c r="B13" i="1"/>
  <c r="E9" i="1"/>
  <c r="E8" i="1"/>
  <c r="C8" i="1"/>
  <c r="B8" i="1"/>
  <c r="E7" i="1"/>
  <c r="B7" i="1"/>
  <c r="E6" i="1"/>
  <c r="C6" i="1"/>
  <c r="E5" i="1"/>
  <c r="B5" i="1"/>
</calcChain>
</file>

<file path=xl/sharedStrings.xml><?xml version="1.0" encoding="utf-8"?>
<sst xmlns="http://schemas.openxmlformats.org/spreadsheetml/2006/main" count="2333" uniqueCount="363">
  <si>
    <t>GRUPOS</t>
  </si>
  <si>
    <t>INDIVIDUAL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</si>
  <si>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</si>
  <si>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</si>
  <si>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</si>
  <si>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</si>
  <si>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</si>
  <si>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</si>
  <si>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</si>
  <si>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</si>
  <si>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</si>
  <si>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</si>
  <si>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</si>
  <si>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SUB 11</t>
  </si>
  <si>
    <t>BYE</t>
  </si>
  <si>
    <t>SUB 13</t>
  </si>
  <si>
    <t>SUB 15</t>
  </si>
  <si>
    <t>SUB 18</t>
  </si>
  <si>
    <t>FEMENINO</t>
  </si>
  <si>
    <t>SUB 23</t>
  </si>
  <si>
    <t>MAYORES Q</t>
  </si>
  <si>
    <t>MAYORES CAMP</t>
  </si>
  <si>
    <t>MAYORES TOP</t>
  </si>
  <si>
    <t>MAX 35</t>
  </si>
  <si>
    <t>MAX 40</t>
  </si>
  <si>
    <t>MAX 45</t>
  </si>
  <si>
    <t>MAX 50</t>
  </si>
  <si>
    <t>MAX 55</t>
  </si>
  <si>
    <t xml:space="preserve"> BYE</t>
  </si>
  <si>
    <t>CAMPEONATO</t>
  </si>
  <si>
    <t>MESA</t>
  </si>
  <si>
    <t xml:space="preserve">FECHA: 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</si>
  <si>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</si>
  <si>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</si>
  <si>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</si>
  <si>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</si>
  <si>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</si>
  <si>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</si>
  <si>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</si>
  <si>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</si>
  <si>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</si>
  <si>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</si>
  <si>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</si>
  <si>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</si>
  <si>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</si>
  <si>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</si>
  <si>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</si>
  <si>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</si>
  <si>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</si>
  <si>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</si>
  <si>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</si>
  <si>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</si>
  <si>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MAX 60</t>
  </si>
  <si>
    <t>PEREYRA Manuela (RNG)</t>
  </si>
  <si>
    <t>MARIÑO Naomi (FET)</t>
  </si>
  <si>
    <t>LORENZO Isabella (MZA)</t>
  </si>
  <si>
    <t>FRAGAPANE Sofia Ayelen (BSA)</t>
  </si>
  <si>
    <t>JARA Priscila (RNG)</t>
  </si>
  <si>
    <t>MENDEZ Maitena Nerea (FET)</t>
  </si>
  <si>
    <t>IWASA Abril (FET)</t>
  </si>
  <si>
    <t>JOLIVOT Mariel (SNL)</t>
  </si>
  <si>
    <t>PANES Pía (SNL)</t>
  </si>
  <si>
    <t>VELIZ Valentina (SNL)</t>
  </si>
  <si>
    <t>HERNANDEZ Elea (MZA)</t>
  </si>
  <si>
    <t>LORENZO Maria Guadalupe (MZA)</t>
  </si>
  <si>
    <t>RIOS Guillermina (MZA)</t>
  </si>
  <si>
    <t>ROTRYNG Cielo (FET)</t>
  </si>
  <si>
    <t>IWASA Pilar (FET)</t>
  </si>
  <si>
    <t>Guirotti Juliana (MZA)</t>
  </si>
  <si>
    <t>SANCHEZ Valentina (SNL)</t>
  </si>
  <si>
    <t>Hidalgo Laura Gabriela (CAT)</t>
  </si>
  <si>
    <t>FRAGAPANE Isabella Agustina (BSA)</t>
  </si>
  <si>
    <t>MENDEZ Iara Antonella (FET)</t>
  </si>
  <si>
    <t>REICHERT Luana (LPM)</t>
  </si>
  <si>
    <t>ROJO Maylen (SNL)</t>
  </si>
  <si>
    <t>SAA SALINAS Oriana (SNL)</t>
  </si>
  <si>
    <t>ALVAREZ Martina (JUJ)</t>
  </si>
  <si>
    <t>KAIZOJI Camila (CHA)</t>
  </si>
  <si>
    <t>ZAPATERO HEIT Ana (JUJ)</t>
  </si>
  <si>
    <t>ZAPATERO HEIT Daniela (JUJ)</t>
  </si>
  <si>
    <t>PAROLA Valentina (SFE)</t>
  </si>
  <si>
    <t>HEIS Melina (FET)</t>
  </si>
  <si>
    <t>OLIVA Bianca Nicol (BSA)</t>
  </si>
  <si>
    <t>SORIA ABRIL (CBA)</t>
  </si>
  <si>
    <t>1377.5</t>
  </si>
  <si>
    <t>1059.5</t>
  </si>
  <si>
    <t>1051.5</t>
  </si>
  <si>
    <t>896.5</t>
  </si>
  <si>
    <t>1169.5</t>
  </si>
  <si>
    <t>1075.5</t>
  </si>
  <si>
    <t>1030.5</t>
  </si>
  <si>
    <t>884.5</t>
  </si>
  <si>
    <t>821.5</t>
  </si>
  <si>
    <t>763.5</t>
  </si>
  <si>
    <t>919.5</t>
  </si>
  <si>
    <t>901.5</t>
  </si>
  <si>
    <t>784.5</t>
  </si>
  <si>
    <t>LEMOS Ulises (FET)</t>
  </si>
  <si>
    <t>1084.5</t>
  </si>
  <si>
    <t>CARPIO Francisco (FET)</t>
  </si>
  <si>
    <t>PERALTA BELLO Thiago (FET)</t>
  </si>
  <si>
    <t>1052.5</t>
  </si>
  <si>
    <t>SAAVEDRA Tomas (MZA)</t>
  </si>
  <si>
    <t>PEREYRA Tobias (RNG)</t>
  </si>
  <si>
    <t>ZAPATERO HEIT Martin (JUJ)</t>
  </si>
  <si>
    <t>1004.5</t>
  </si>
  <si>
    <t>MARTINA Santiago Agustin (CHA)</t>
  </si>
  <si>
    <t>NUÑEZ Nicolas Gabriel (COR)</t>
  </si>
  <si>
    <t>ROLLA Tomas (FOR)</t>
  </si>
  <si>
    <t>Videla Ignacio (MZA)</t>
  </si>
  <si>
    <t>REICHERT Tobias (LPM)</t>
  </si>
  <si>
    <t>ALFARO CARLOS TOMAS (MIS)</t>
  </si>
  <si>
    <t>853.5</t>
  </si>
  <si>
    <t>Serra Santiago (RNG)</t>
  </si>
  <si>
    <t>778.5</t>
  </si>
  <si>
    <t>CHACON Bartolome (CBA)</t>
  </si>
  <si>
    <t>1222.5</t>
  </si>
  <si>
    <t>SATRIANI Genaro (FET)</t>
  </si>
  <si>
    <t>1167.5</t>
  </si>
  <si>
    <t>MARINI Santiago (FET)</t>
  </si>
  <si>
    <t>1164.5</t>
  </si>
  <si>
    <t>PONCE DE LEON Nicolas (SFE)</t>
  </si>
  <si>
    <t>1125.5</t>
  </si>
  <si>
    <t>FARFAN Maciel (JUJ)</t>
  </si>
  <si>
    <t>1120.5</t>
  </si>
  <si>
    <t>MARIÑO Ignacio (FET)</t>
  </si>
  <si>
    <t>MARINI Joaquin (FET)</t>
  </si>
  <si>
    <t>1106.5</t>
  </si>
  <si>
    <t>GARBARINO Guillermo (FET)</t>
  </si>
  <si>
    <t>1082.5</t>
  </si>
  <si>
    <t>AZCOAGA PUYO Christian (FOR)</t>
  </si>
  <si>
    <t>FERREYRA Matias (CBA)</t>
  </si>
  <si>
    <t>DE LEON Fausto (CHA)</t>
  </si>
  <si>
    <t>BARJA Luis (JUJ)</t>
  </si>
  <si>
    <t>1008.5</t>
  </si>
  <si>
    <t>SASSO Ignacio (MZA)</t>
  </si>
  <si>
    <t>995.5</t>
  </si>
  <si>
    <t>DE LEON Facundo (CHA)</t>
  </si>
  <si>
    <t>971.5</t>
  </si>
  <si>
    <t>ZENIQUEL Maximiliano (CHA)</t>
  </si>
  <si>
    <t>942.5</t>
  </si>
  <si>
    <t>CAMINITI Ramiro Daniel (SFE)</t>
  </si>
  <si>
    <t>933.5</t>
  </si>
  <si>
    <t>PERALTA Esteban (JUJ)</t>
  </si>
  <si>
    <t>PERALTA Felipe (JUJ)</t>
  </si>
  <si>
    <t>922.5</t>
  </si>
  <si>
    <t>Holgado Santiago (LPM)</t>
  </si>
  <si>
    <t>ROSENWALD Erik (CBA)</t>
  </si>
  <si>
    <t>VIGO Fabrizio Nicolas (SJN)</t>
  </si>
  <si>
    <t>LORENZO Santiago Javier (MZA)</t>
  </si>
  <si>
    <t>1408.5</t>
  </si>
  <si>
    <t>VELARDE Matias (SAL)</t>
  </si>
  <si>
    <t>1393.5</t>
  </si>
  <si>
    <t>DE VINCENZO Matias (RNG)</t>
  </si>
  <si>
    <t>PERALTA BELLO Valentino (FET)</t>
  </si>
  <si>
    <t>1266.5</t>
  </si>
  <si>
    <t>MENGHI Manuel (FET)</t>
  </si>
  <si>
    <t>MENDEZ Mariano (FET)</t>
  </si>
  <si>
    <t>REYNA Bruno (CBA)</t>
  </si>
  <si>
    <t>PEROT David (SFE)</t>
  </si>
  <si>
    <t>ALMADA Octavio (CBA)</t>
  </si>
  <si>
    <t>MALDONADO Joaquin (CBA)</t>
  </si>
  <si>
    <t>LIU Tian (TUC)</t>
  </si>
  <si>
    <t>GONZALEZ Santiago (SNL)</t>
  </si>
  <si>
    <t>OCAMPOS Lucas (SNL)</t>
  </si>
  <si>
    <t>902.5</t>
  </si>
  <si>
    <t>SEGURA MANUEL (CBA)</t>
  </si>
  <si>
    <t>CHACON LEANDRO (CBA)</t>
  </si>
  <si>
    <t>MAMELLA Santiago (SFE)</t>
  </si>
  <si>
    <t>BENTANCOR Martin (FET)</t>
  </si>
  <si>
    <t>AGUAYSOL Lautaro (JUJ)</t>
  </si>
  <si>
    <t>1520.5</t>
  </si>
  <si>
    <t>GIBO Nicolas (FET)</t>
  </si>
  <si>
    <t>1518.5</t>
  </si>
  <si>
    <t>CHERNY Federico (FET)</t>
  </si>
  <si>
    <t>1496.5</t>
  </si>
  <si>
    <t>TOLOSA Santiago (TUC)</t>
  </si>
  <si>
    <t>1485.5</t>
  </si>
  <si>
    <t>FUENTES Leandro Nahuel (FET)</t>
  </si>
  <si>
    <t>ORENCEL Alexis (FET)</t>
  </si>
  <si>
    <t>LARA Emanuel (MZA)</t>
  </si>
  <si>
    <t>1405.5</t>
  </si>
  <si>
    <t>KORNSCHUH Adriel (FET)</t>
  </si>
  <si>
    <t>CARPIO Federico (FET)</t>
  </si>
  <si>
    <t>FACUNDO Masso (TUC)</t>
  </si>
  <si>
    <t>1195.5</t>
  </si>
  <si>
    <t>RIESTRA DI PIETRO Tomas (SFE)</t>
  </si>
  <si>
    <t>FARA Salvador (CBA)</t>
  </si>
  <si>
    <t>VIGOLO Tomas (FET)</t>
  </si>
  <si>
    <t>SIMONI Tomas (CBA)</t>
  </si>
  <si>
    <t>HOLGADO Ulises (LPM)</t>
  </si>
  <si>
    <t>AMBROGIO Gianfranco (CBA)</t>
  </si>
  <si>
    <t>1023.5</t>
  </si>
  <si>
    <t>TORNAU Nicolas (CBA)</t>
  </si>
  <si>
    <t>985.5</t>
  </si>
  <si>
    <t>PERALTA Martin (JUJ)</t>
  </si>
  <si>
    <t>SIMONI Nicolas (CBA)</t>
  </si>
  <si>
    <t>970.5</t>
  </si>
  <si>
    <t>MARTINELLI Gino (SFE)</t>
  </si>
  <si>
    <t>RAMON Ignacio (CBA)</t>
  </si>
  <si>
    <t>OLIVA Franco (BSA)</t>
  </si>
  <si>
    <t>GONZALEZ Santiago Nicolas (FOR)</t>
  </si>
  <si>
    <t>DIOMEDI Joaquín (SNL)</t>
  </si>
  <si>
    <t>VIGO Francisco Ezequiel (SJN)</t>
  </si>
  <si>
    <t>Arce Garro Oziel Paul (CAT)</t>
  </si>
  <si>
    <t>BUSTAMANTE Gonzalo (SNL)</t>
  </si>
  <si>
    <t>GALVANO Nicolas Daniel (SFE)</t>
  </si>
  <si>
    <t>KANASHIRO Joaquin (CHA)</t>
  </si>
  <si>
    <t>1573.5</t>
  </si>
  <si>
    <t>TITOLO Franco (CHA)</t>
  </si>
  <si>
    <t>LARA Nicolas (MZA)</t>
  </si>
  <si>
    <t>1524.5</t>
  </si>
  <si>
    <t>SCHVAB Brian (CBA)</t>
  </si>
  <si>
    <t>1469.5</t>
  </si>
  <si>
    <t>SAADE Daniel (TUC)</t>
  </si>
  <si>
    <t>HEIS Nicolas (FET)</t>
  </si>
  <si>
    <t>1185.5</t>
  </si>
  <si>
    <t>AZCOAGA PUYO Alejandro Daniel (FOR)</t>
  </si>
  <si>
    <t>1178.5</t>
  </si>
  <si>
    <t>MASSO Facundo (TUC)</t>
  </si>
  <si>
    <t>1098.5</t>
  </si>
  <si>
    <t>CERPA Ezequiel (JUJ)</t>
  </si>
  <si>
    <t>1092.5</t>
  </si>
  <si>
    <t>COSTA Pablo ncolas (SGO)</t>
  </si>
  <si>
    <t>LAVALLE Francisco (LPM)</t>
  </si>
  <si>
    <t>QUINTEROS Ignacio (CAT)</t>
  </si>
  <si>
    <t>LUNA Cristian (CAT)</t>
  </si>
  <si>
    <t>959.5</t>
  </si>
  <si>
    <t>Pascual Facundo (SFE)</t>
  </si>
  <si>
    <t>ARIAS Ramiro (LPM)</t>
  </si>
  <si>
    <t>GARCIA Cristian (JUJ)</t>
  </si>
  <si>
    <t>877.5</t>
  </si>
  <si>
    <t>HARIMA Marcela (CHA)</t>
  </si>
  <si>
    <t>GONZALEZ Oscar (MZA)</t>
  </si>
  <si>
    <t>1635.5</t>
  </si>
  <si>
    <t>RAJMIL Damian (SFE)</t>
  </si>
  <si>
    <t>1547.5</t>
  </si>
  <si>
    <t>PIGHINI Matias (FET)</t>
  </si>
  <si>
    <t>PEREYRA Hugo Luis (SFE)</t>
  </si>
  <si>
    <t>1371.5</t>
  </si>
  <si>
    <t>DI PIERRI Carlos Alberto (SFE)</t>
  </si>
  <si>
    <t>1255.5</t>
  </si>
  <si>
    <t>MORSINO Nicolas Cesar (SFE)</t>
  </si>
  <si>
    <t>NEIRA Dario (FET)</t>
  </si>
  <si>
    <t>GRECO Juan Carlos (BSA)</t>
  </si>
  <si>
    <t>1093.5</t>
  </si>
  <si>
    <t>KRAVETZ Daniel (FET)</t>
  </si>
  <si>
    <t>BANCZCZYK Brian (CBA)</t>
  </si>
  <si>
    <t>PEREZ Lucas (CBA)</t>
  </si>
  <si>
    <t>ALBORNOZ Luciano (CBA)</t>
  </si>
  <si>
    <t>SANTI Ignacio (SFE)</t>
  </si>
  <si>
    <t>999.5</t>
  </si>
  <si>
    <t>CORDOBA BUSTOS Juan Leon (CAT)</t>
  </si>
  <si>
    <t>993.5</t>
  </si>
  <si>
    <t>GARCIA ALVAREZ Pablo (SNL)</t>
  </si>
  <si>
    <t>MORALEZ MATIAS (CBA)</t>
  </si>
  <si>
    <t>JALIL Matias (CAT)</t>
  </si>
  <si>
    <t>REICHERT Hugo (LPM)</t>
  </si>
  <si>
    <t>CUELLAR MAXIMILIANO (CBA)</t>
  </si>
  <si>
    <t>MERCADO Pablo (LRJ)</t>
  </si>
  <si>
    <t>930.5</t>
  </si>
  <si>
    <t>STRINGHINI Alejandro (SFE)</t>
  </si>
  <si>
    <t>905.5</t>
  </si>
  <si>
    <t>BUTBILOVSKY. DAMIAN (CBA)</t>
  </si>
  <si>
    <t>CORTEZ CARLOS (CBA)</t>
  </si>
  <si>
    <t>LIU Luis Bernardo (TUC)</t>
  </si>
  <si>
    <t>868.5</t>
  </si>
  <si>
    <t>BOGNI Joel (CBA)</t>
  </si>
  <si>
    <t>SEPULVEDA Andres (CBA)</t>
  </si>
  <si>
    <t>DE LEON Edgardo (CHA)</t>
  </si>
  <si>
    <t>ALMIRON Esteban (FET)</t>
  </si>
  <si>
    <t>1237.5</t>
  </si>
  <si>
    <t>SATO Maximiliano (FET)</t>
  </si>
  <si>
    <t>FRAGAPANE Leonardo Nicolas (BSA)</t>
  </si>
  <si>
    <t>1028.5</t>
  </si>
  <si>
    <t>MURUA Daniel (CBA)</t>
  </si>
  <si>
    <t>PESSI Esteban (LPM)</t>
  </si>
  <si>
    <t>1027.5</t>
  </si>
  <si>
    <t>SERRA Leandro (SFE)</t>
  </si>
  <si>
    <t>FERRARI Martin (CBA)</t>
  </si>
  <si>
    <t>RIVERO Mariano (FET)</t>
  </si>
  <si>
    <t>GREGORAT Alejandro (CBA)</t>
  </si>
  <si>
    <t>LEE GUSTAVO (CBA)</t>
  </si>
  <si>
    <t>REVELLI ROBERTO (CBA)</t>
  </si>
  <si>
    <t>ACOSTA Nicolas (CBA)</t>
  </si>
  <si>
    <t>AGUDO Alejandro (TUC)</t>
  </si>
  <si>
    <t>IBAÑEZ Daniel (MZA)</t>
  </si>
  <si>
    <t>950.5</t>
  </si>
  <si>
    <t>PACE Rodolfo (CBA)</t>
  </si>
  <si>
    <t>FERRETI Gustavo (SFE)</t>
  </si>
  <si>
    <t>DELLAGIUSTINA Ruben (CBA)</t>
  </si>
  <si>
    <t>BRIZUELA Hernan (FET)</t>
  </si>
  <si>
    <t>1756.5</t>
  </si>
  <si>
    <t>GIRI Sergio Fernando (SFE)</t>
  </si>
  <si>
    <t>1122.5</t>
  </si>
  <si>
    <t>BRACERAS Marcelo (CBA)</t>
  </si>
  <si>
    <t>PEREZ Sergio (MZA)</t>
  </si>
  <si>
    <t>VIGOLO Alejandro (FET)</t>
  </si>
  <si>
    <t>PECCHENINO Hector (SFE)</t>
  </si>
  <si>
    <t>GOMEZ Walter (LRJ)</t>
  </si>
  <si>
    <t>TORNAU ALEJANDRO (CBA)</t>
  </si>
  <si>
    <t>RIESTRA Gabriel (SFE)</t>
  </si>
  <si>
    <t>CAMINITI Daniel Alberto (SFE)</t>
  </si>
  <si>
    <t>PEREZ HUGO (CBA)</t>
  </si>
  <si>
    <t>MANCILLA Mario Andres (SFE)</t>
  </si>
  <si>
    <t>839.5</t>
  </si>
  <si>
    <t>PALACIO Arturo (COR)</t>
  </si>
  <si>
    <t>FRAGAPANE Leonardo (BSA)</t>
  </si>
  <si>
    <t>1109.5</t>
  </si>
  <si>
    <t>SEGURA RICARDO (CBA)</t>
  </si>
  <si>
    <t>CORDOBA JORGE (CBA)</t>
  </si>
  <si>
    <t>1065.5</t>
  </si>
  <si>
    <t>MEDINA Hugo (CBA)</t>
  </si>
  <si>
    <t>1064.5</t>
  </si>
  <si>
    <t>PIGNONI Claudio (SFE)</t>
  </si>
  <si>
    <t>MENDOZA Sergio (FET)</t>
  </si>
  <si>
    <t>NUÑEZ Carlos Gregorio (COR)</t>
  </si>
  <si>
    <t>GONZALES Javier Orlando (SNL)</t>
  </si>
  <si>
    <t>LARSSON Carlos (CBA)</t>
  </si>
  <si>
    <t>1230.5</t>
  </si>
  <si>
    <t>CUELLO Eduardo (CBA)</t>
  </si>
  <si>
    <t>ROQUE Mario (CBA)</t>
  </si>
  <si>
    <t>1170.5</t>
  </si>
  <si>
    <t>RAJMIL Bernardo (SFE)</t>
  </si>
  <si>
    <t>HASSAN (P) Omar (MZA)</t>
  </si>
  <si>
    <t>VEAS OYARZO Nelson Fernando (COR)</t>
  </si>
  <si>
    <t>DELACUESTA Pedro (LRJ)</t>
  </si>
  <si>
    <t>ARANCIAGA Jorge (BSA)</t>
  </si>
  <si>
    <t>PALACIO Ruben (SJN)</t>
  </si>
  <si>
    <t>COSTA MAYULI Lucio (SGO)</t>
  </si>
  <si>
    <t>805.5</t>
  </si>
  <si>
    <t>Morard Ruben Carlos (COR)</t>
  </si>
  <si>
    <t>SCHIKER Omar Delfor (SFE)</t>
  </si>
  <si>
    <t>JUAREZ Mario (JUJ)</t>
  </si>
  <si>
    <t>PINELLI Joaquin (CBA)</t>
  </si>
  <si>
    <t>FLORES Jorge ernesto (SJN)</t>
  </si>
  <si>
    <t>916.5</t>
  </si>
  <si>
    <t>SUAJES Nolberto (CBA)</t>
  </si>
  <si>
    <t>OSUNA JORGE (CBA)</t>
  </si>
  <si>
    <t>GONZALEZ Maria angelica (SJN)</t>
  </si>
  <si>
    <t>1127.5</t>
  </si>
  <si>
    <t>CARIAC Mariana (LPM)</t>
  </si>
  <si>
    <t>GASTAUDO Marisa (CBA)</t>
  </si>
  <si>
    <t>GHIGO Claudia (CBA)</t>
  </si>
  <si>
    <t>806.5</t>
  </si>
  <si>
    <t>SHIIBA OYAMA CHIDURU (CHA)</t>
  </si>
  <si>
    <t>ALVAREZ Alicia (CBA)</t>
  </si>
  <si>
    <t>GIARDINIERI Myrian (COR)</t>
  </si>
  <si>
    <t>GOMEZ Claudia (SCR)</t>
  </si>
  <si>
    <t>891.5</t>
  </si>
  <si>
    <t>HELGUERA Carlota (TUC)</t>
  </si>
  <si>
    <t>913.5</t>
  </si>
  <si>
    <t>LASCANO ELISA (CBA)</t>
  </si>
  <si>
    <t>NOWOTNY Martin (E.R.)</t>
  </si>
  <si>
    <t>BALABANIAN Gabriel agustin (E.R.)</t>
  </si>
  <si>
    <t>RIQUELME Walter Andres (E.R.)</t>
  </si>
  <si>
    <t xml:space="preserve">Arce Garro Oziel Paul (CAT) </t>
  </si>
  <si>
    <t xml:space="preserve">OLIVA Bianca Nicol (BSA) </t>
  </si>
  <si>
    <t xml:space="preserve">MARTINELLI Gino (SFE) </t>
  </si>
  <si>
    <t xml:space="preserve">REVELLI ROBERTO (CBA) </t>
  </si>
  <si>
    <t>15:"0</t>
  </si>
  <si>
    <t>?</t>
  </si>
  <si>
    <t xml:space="preserve">PEREZ Lucas (CBA)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</si>
</sst>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Gothic"/>
      <family val="2"/>
    </font>
    <font>
      <sz val="10"/>
      <name val="Arial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i/>
      <sz val="14"/>
      <name val="Century Gothic"/>
      <family val="2"/>
    </font>
    <font>
      <b/>
      <sz val="24"/>
      <name val="Century Gothic"/>
      <family val="2"/>
    </font>
    <font>
      <sz val="72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  <font>
      <sz val="10"/>
      <color rgb="FF333333"/>
      <name val="Inherit"/>
    </font>
    <font>
      <sz val="10"/>
      <color rgb="FFFF0000"/>
      <name val="Inherit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</cellStyleXfs>
  <cellXfs count="170">
    <xf numFmtId="0" fontId="0" fillId="0" borderId="0" xfId="0"/>
    <xf numFmtId="0" fontId="3" fillId="0" borderId="0" xfId="2" applyFont="1"/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3" fillId="5" borderId="8" xfId="2" applyFont="1" applyFill="1" applyBorder="1" applyAlignment="1">
      <alignment vertical="center"/>
    </xf>
    <xf numFmtId="0" fontId="3" fillId="5" borderId="9" xfId="2" applyFont="1" applyFill="1" applyBorder="1" applyAlignment="1">
      <alignment vertical="center"/>
    </xf>
    <xf numFmtId="16" fontId="7" fillId="4" borderId="10" xfId="2" quotePrefix="1" applyNumberFormat="1" applyFont="1" applyFill="1" applyBorder="1" applyAlignment="1">
      <alignment horizontal="center" vertical="center"/>
    </xf>
    <xf numFmtId="20" fontId="8" fillId="0" borderId="12" xfId="2" applyNumberFormat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3" fillId="5" borderId="0" xfId="2" applyFont="1" applyFill="1" applyBorder="1" applyAlignment="1">
      <alignment vertical="center"/>
    </xf>
    <xf numFmtId="0" fontId="7" fillId="5" borderId="14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vertical="center"/>
    </xf>
    <xf numFmtId="0" fontId="3" fillId="4" borderId="3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center" vertical="center"/>
    </xf>
    <xf numFmtId="0" fontId="7" fillId="4" borderId="18" xfId="2" applyFont="1" applyFill="1" applyBorder="1" applyAlignment="1">
      <alignment horizontal="center" vertical="center"/>
    </xf>
    <xf numFmtId="16" fontId="7" fillId="4" borderId="19" xfId="2" quotePrefix="1" applyNumberFormat="1" applyFont="1" applyFill="1" applyBorder="1" applyAlignment="1">
      <alignment horizontal="center" vertical="center"/>
    </xf>
    <xf numFmtId="20" fontId="8" fillId="0" borderId="20" xfId="2" applyNumberFormat="1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7" fillId="4" borderId="22" xfId="2" applyFont="1" applyFill="1" applyBorder="1" applyAlignment="1">
      <alignment horizontal="center" vertical="center"/>
    </xf>
    <xf numFmtId="0" fontId="7" fillId="6" borderId="26" xfId="2" applyNumberFormat="1" applyFont="1" applyFill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27" xfId="2" applyNumberFormat="1" applyFont="1" applyBorder="1" applyAlignment="1">
      <alignment horizontal="center" vertical="center"/>
    </xf>
    <xf numFmtId="0" fontId="3" fillId="0" borderId="29" xfId="2" applyNumberFormat="1" applyFont="1" applyBorder="1" applyAlignment="1">
      <alignment horizontal="center" vertical="center"/>
    </xf>
    <xf numFmtId="0" fontId="7" fillId="5" borderId="30" xfId="2" applyNumberFormat="1" applyFont="1" applyFill="1" applyBorder="1" applyAlignment="1">
      <alignment horizontal="center" vertical="center"/>
    </xf>
    <xf numFmtId="0" fontId="7" fillId="4" borderId="31" xfId="2" quotePrefix="1" applyFont="1" applyFill="1" applyBorder="1" applyAlignment="1">
      <alignment horizontal="center" vertical="center"/>
    </xf>
    <xf numFmtId="20" fontId="8" fillId="0" borderId="32" xfId="2" applyNumberFormat="1" applyFont="1" applyFill="1" applyBorder="1" applyAlignment="1">
      <alignment horizontal="center" vertical="center"/>
    </xf>
    <xf numFmtId="0" fontId="7" fillId="4" borderId="33" xfId="2" applyFont="1" applyFill="1" applyBorder="1" applyAlignment="1">
      <alignment horizontal="center" vertical="center"/>
    </xf>
    <xf numFmtId="0" fontId="7" fillId="0" borderId="37" xfId="2" applyNumberFormat="1" applyFont="1" applyBorder="1" applyAlignment="1">
      <alignment horizontal="center" vertical="center"/>
    </xf>
    <xf numFmtId="0" fontId="7" fillId="6" borderId="38" xfId="2" applyNumberFormat="1" applyFont="1" applyFill="1" applyBorder="1" applyAlignment="1">
      <alignment horizontal="center" vertical="center"/>
    </xf>
    <xf numFmtId="0" fontId="7" fillId="0" borderId="38" xfId="2" applyNumberFormat="1" applyFont="1" applyBorder="1" applyAlignment="1">
      <alignment horizontal="center" vertical="center"/>
    </xf>
    <xf numFmtId="0" fontId="7" fillId="0" borderId="39" xfId="2" applyNumberFormat="1" applyFont="1" applyBorder="1" applyAlignment="1">
      <alignment horizontal="center" vertical="center"/>
    </xf>
    <xf numFmtId="0" fontId="3" fillId="0" borderId="40" xfId="2" applyNumberFormat="1" applyFont="1" applyBorder="1" applyAlignment="1">
      <alignment horizontal="center" vertical="center"/>
    </xf>
    <xf numFmtId="0" fontId="7" fillId="5" borderId="41" xfId="2" applyNumberFormat="1" applyFont="1" applyFill="1" applyBorder="1" applyAlignment="1">
      <alignment horizontal="center" vertical="center"/>
    </xf>
    <xf numFmtId="0" fontId="7" fillId="4" borderId="19" xfId="2" quotePrefix="1" applyFont="1" applyFill="1" applyBorder="1" applyAlignment="1">
      <alignment horizontal="center" vertical="center"/>
    </xf>
    <xf numFmtId="16" fontId="7" fillId="4" borderId="31" xfId="2" quotePrefix="1" applyNumberFormat="1" applyFont="1" applyFill="1" applyBorder="1" applyAlignment="1">
      <alignment horizontal="center" vertical="center"/>
    </xf>
    <xf numFmtId="0" fontId="7" fillId="4" borderId="42" xfId="2" applyFont="1" applyFill="1" applyBorder="1" applyAlignment="1">
      <alignment horizontal="center" vertical="center"/>
    </xf>
    <xf numFmtId="0" fontId="7" fillId="0" borderId="46" xfId="2" applyNumberFormat="1" applyFont="1" applyBorder="1" applyAlignment="1">
      <alignment horizontal="center" vertical="center"/>
    </xf>
    <xf numFmtId="0" fontId="7" fillId="0" borderId="47" xfId="2" applyNumberFormat="1" applyFont="1" applyBorder="1" applyAlignment="1">
      <alignment horizontal="center" vertical="center"/>
    </xf>
    <xf numFmtId="0" fontId="7" fillId="6" borderId="48" xfId="2" applyNumberFormat="1" applyFont="1" applyFill="1" applyBorder="1" applyAlignment="1">
      <alignment horizontal="center" vertical="center"/>
    </xf>
    <xf numFmtId="0" fontId="3" fillId="0" borderId="50" xfId="2" applyNumberFormat="1" applyFont="1" applyBorder="1" applyAlignment="1">
      <alignment horizontal="center" vertical="center"/>
    </xf>
    <xf numFmtId="0" fontId="7" fillId="5" borderId="51" xfId="2" applyNumberFormat="1" applyFont="1" applyFill="1" applyBorder="1" applyAlignment="1">
      <alignment horizontal="center" vertical="center"/>
    </xf>
    <xf numFmtId="0" fontId="7" fillId="4" borderId="52" xfId="2" quotePrefix="1" applyFont="1" applyFill="1" applyBorder="1" applyAlignment="1">
      <alignment horizontal="center" vertical="center"/>
    </xf>
    <xf numFmtId="20" fontId="8" fillId="0" borderId="53" xfId="2" applyNumberFormat="1" applyFont="1" applyFill="1" applyBorder="1" applyAlignment="1">
      <alignment horizontal="center" vertical="center"/>
    </xf>
    <xf numFmtId="0" fontId="9" fillId="0" borderId="54" xfId="2" applyFont="1" applyFill="1" applyBorder="1" applyAlignment="1">
      <alignment horizontal="center" vertical="center"/>
    </xf>
    <xf numFmtId="0" fontId="3" fillId="5" borderId="55" xfId="2" applyFont="1" applyFill="1" applyBorder="1" applyAlignment="1">
      <alignment vertical="center"/>
    </xf>
    <xf numFmtId="0" fontId="3" fillId="5" borderId="56" xfId="2" applyFont="1" applyFill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3" fillId="7" borderId="8" xfId="2" applyFont="1" applyFill="1" applyBorder="1" applyAlignment="1">
      <alignment vertical="center"/>
    </xf>
    <xf numFmtId="0" fontId="3" fillId="7" borderId="0" xfId="2" applyFont="1" applyFill="1" applyBorder="1" applyAlignment="1">
      <alignment vertical="center"/>
    </xf>
    <xf numFmtId="0" fontId="7" fillId="6" borderId="61" xfId="2" applyNumberFormat="1" applyFont="1" applyFill="1" applyBorder="1" applyAlignment="1">
      <alignment horizontal="center" vertical="center"/>
    </xf>
    <xf numFmtId="0" fontId="3" fillId="0" borderId="10" xfId="2" applyNumberFormat="1" applyFont="1" applyBorder="1" applyAlignment="1">
      <alignment horizontal="center" vertical="center"/>
    </xf>
    <xf numFmtId="0" fontId="3" fillId="0" borderId="62" xfId="2" applyNumberFormat="1" applyFont="1" applyBorder="1" applyAlignment="1">
      <alignment horizontal="center" vertical="center"/>
    </xf>
    <xf numFmtId="0" fontId="3" fillId="0" borderId="63" xfId="2" applyNumberFormat="1" applyFont="1" applyBorder="1" applyAlignment="1">
      <alignment horizontal="center" vertical="center"/>
    </xf>
    <xf numFmtId="0" fontId="7" fillId="4" borderId="10" xfId="2" quotePrefix="1" applyFont="1" applyFill="1" applyBorder="1" applyAlignment="1">
      <alignment horizontal="center" vertical="center"/>
    </xf>
    <xf numFmtId="0" fontId="9" fillId="0" borderId="64" xfId="2" applyFont="1" applyFill="1" applyBorder="1" applyAlignment="1">
      <alignment horizontal="center" vertical="center"/>
    </xf>
    <xf numFmtId="0" fontId="3" fillId="7" borderId="0" xfId="2" applyFont="1" applyFill="1" applyBorder="1"/>
    <xf numFmtId="0" fontId="3" fillId="7" borderId="59" xfId="2" applyFont="1" applyFill="1" applyBorder="1"/>
    <xf numFmtId="0" fontId="3" fillId="7" borderId="55" xfId="2" applyFont="1" applyFill="1" applyBorder="1"/>
    <xf numFmtId="0" fontId="3" fillId="7" borderId="56" xfId="2" applyFont="1" applyFill="1" applyBorder="1"/>
    <xf numFmtId="0" fontId="15" fillId="4" borderId="2" xfId="2" applyFont="1" applyFill="1" applyBorder="1" applyAlignment="1">
      <alignment horizontal="center" vertical="center"/>
    </xf>
    <xf numFmtId="0" fontId="15" fillId="4" borderId="65" xfId="2" applyFont="1" applyFill="1" applyBorder="1" applyAlignment="1">
      <alignment horizontal="center" vertical="center"/>
    </xf>
    <xf numFmtId="0" fontId="15" fillId="4" borderId="66" xfId="2" applyFont="1" applyFill="1" applyBorder="1" applyAlignment="1">
      <alignment horizontal="center" vertical="center"/>
    </xf>
    <xf numFmtId="0" fontId="15" fillId="4" borderId="67" xfId="2" applyFont="1" applyFill="1" applyBorder="1" applyAlignment="1">
      <alignment horizontal="center" vertical="center"/>
    </xf>
    <xf numFmtId="0" fontId="16" fillId="8" borderId="68" xfId="2" applyFont="1" applyFill="1" applyBorder="1" applyAlignment="1">
      <alignment horizontal="center"/>
    </xf>
    <xf numFmtId="0" fontId="8" fillId="0" borderId="73" xfId="2" applyFont="1" applyBorder="1"/>
    <xf numFmtId="0" fontId="8" fillId="0" borderId="74" xfId="2" applyFont="1" applyBorder="1"/>
    <xf numFmtId="0" fontId="8" fillId="0" borderId="75" xfId="2" applyFont="1" applyBorder="1"/>
    <xf numFmtId="0" fontId="16" fillId="8" borderId="76" xfId="2" applyFont="1" applyFill="1" applyBorder="1" applyAlignment="1">
      <alignment horizontal="center"/>
    </xf>
    <xf numFmtId="0" fontId="8" fillId="0" borderId="78" xfId="2" applyFont="1" applyBorder="1"/>
    <xf numFmtId="0" fontId="8" fillId="0" borderId="79" xfId="2" applyFont="1" applyBorder="1"/>
    <xf numFmtId="0" fontId="8" fillId="0" borderId="80" xfId="2" applyFont="1" applyBorder="1"/>
    <xf numFmtId="0" fontId="8" fillId="0" borderId="0" xfId="2" applyFont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8" fillId="7" borderId="58" xfId="2" applyFont="1" applyFill="1" applyBorder="1" applyAlignment="1">
      <alignment horizontal="center" vertical="center"/>
    </xf>
    <xf numFmtId="0" fontId="8" fillId="7" borderId="87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8" fillId="0" borderId="59" xfId="2" applyFont="1" applyBorder="1" applyAlignment="1">
      <alignment horizontal="center" vertical="center"/>
    </xf>
    <xf numFmtId="0" fontId="8" fillId="7" borderId="60" xfId="2" applyFont="1" applyFill="1" applyBorder="1" applyAlignment="1">
      <alignment horizontal="center" vertical="center"/>
    </xf>
    <xf numFmtId="0" fontId="8" fillId="7" borderId="55" xfId="2" applyFont="1" applyFill="1" applyBorder="1" applyAlignment="1">
      <alignment horizontal="center" vertical="center"/>
    </xf>
    <xf numFmtId="0" fontId="8" fillId="0" borderId="56" xfId="2" applyFon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19" fillId="2" borderId="1" xfId="1" applyFont="1" applyAlignment="1">
      <alignment horizontal="center" vertical="center" wrapText="1"/>
    </xf>
    <xf numFmtId="0" fontId="20" fillId="2" borderId="1" xfId="1" applyFont="1" applyAlignment="1">
      <alignment horizontal="center" vertical="center" wrapText="1"/>
    </xf>
    <xf numFmtId="16" fontId="8" fillId="0" borderId="11" xfId="2" applyNumberFormat="1" applyFont="1" applyFill="1" applyBorder="1" applyAlignment="1">
      <alignment horizontal="center" vertical="center"/>
    </xf>
    <xf numFmtId="16" fontId="8" fillId="0" borderId="20" xfId="2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/>
    </xf>
    <xf numFmtId="0" fontId="3" fillId="4" borderId="28" xfId="2" applyFont="1" applyFill="1" applyBorder="1" applyAlignment="1">
      <alignment horizontal="center" vertical="center"/>
    </xf>
    <xf numFmtId="0" fontId="3" fillId="4" borderId="49" xfId="2" applyFont="1" applyFill="1" applyBorder="1" applyAlignment="1">
      <alignment horizontal="center" vertical="center"/>
    </xf>
    <xf numFmtId="0" fontId="10" fillId="0" borderId="23" xfId="2" applyNumberFormat="1" applyFont="1" applyBorder="1" applyAlignment="1">
      <alignment horizontal="center" vertical="center" shrinkToFit="1"/>
    </xf>
    <xf numFmtId="0" fontId="10" fillId="0" borderId="24" xfId="2" applyNumberFormat="1" applyFont="1" applyBorder="1" applyAlignment="1">
      <alignment horizontal="center" vertical="center" shrinkToFit="1"/>
    </xf>
    <xf numFmtId="0" fontId="10" fillId="0" borderId="25" xfId="2" applyNumberFormat="1" applyFont="1" applyBorder="1" applyAlignment="1">
      <alignment horizontal="center" vertical="center" shrinkToFit="1"/>
    </xf>
    <xf numFmtId="16" fontId="8" fillId="0" borderId="32" xfId="2" applyNumberFormat="1" applyFont="1" applyFill="1" applyBorder="1" applyAlignment="1">
      <alignment horizontal="center" vertical="center"/>
    </xf>
    <xf numFmtId="0" fontId="10" fillId="0" borderId="34" xfId="2" applyNumberFormat="1" applyFont="1" applyBorder="1" applyAlignment="1">
      <alignment horizontal="center" vertical="center" shrinkToFit="1"/>
    </xf>
    <xf numFmtId="0" fontId="10" fillId="0" borderId="35" xfId="2" applyNumberFormat="1" applyFont="1" applyBorder="1" applyAlignment="1">
      <alignment horizontal="center" vertical="center" shrinkToFit="1"/>
    </xf>
    <xf numFmtId="0" fontId="10" fillId="0" borderId="36" xfId="2" applyNumberFormat="1" applyFont="1" applyBorder="1" applyAlignment="1">
      <alignment horizontal="center" vertical="center" shrinkToFit="1"/>
    </xf>
    <xf numFmtId="16" fontId="8" fillId="0" borderId="53" xfId="2" applyNumberFormat="1" applyFont="1" applyFill="1" applyBorder="1" applyAlignment="1">
      <alignment horizontal="center" vertical="center"/>
    </xf>
    <xf numFmtId="0" fontId="10" fillId="0" borderId="43" xfId="2" applyNumberFormat="1" applyFont="1" applyBorder="1" applyAlignment="1">
      <alignment horizontal="center" vertical="center" shrinkToFit="1"/>
    </xf>
    <xf numFmtId="0" fontId="10" fillId="0" borderId="44" xfId="2" applyNumberFormat="1" applyFont="1" applyBorder="1" applyAlignment="1">
      <alignment horizontal="center" vertical="center" shrinkToFit="1"/>
    </xf>
    <xf numFmtId="0" fontId="10" fillId="0" borderId="45" xfId="2" applyNumberFormat="1" applyFont="1" applyBorder="1" applyAlignment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18" fillId="5" borderId="81" xfId="2" applyFont="1" applyFill="1" applyBorder="1" applyAlignment="1">
      <alignment horizontal="center" vertical="center"/>
    </xf>
    <xf numFmtId="0" fontId="18" fillId="5" borderId="82" xfId="2" applyFont="1" applyFill="1" applyBorder="1" applyAlignment="1">
      <alignment horizontal="center" vertical="center"/>
    </xf>
    <xf numFmtId="0" fontId="18" fillId="5" borderId="83" xfId="2" applyFont="1" applyFill="1" applyBorder="1" applyAlignment="1">
      <alignment horizontal="center" vertical="center"/>
    </xf>
    <xf numFmtId="0" fontId="8" fillId="7" borderId="84" xfId="2" applyFont="1" applyFill="1" applyBorder="1" applyAlignment="1">
      <alignment horizontal="center" vertical="center"/>
    </xf>
    <xf numFmtId="0" fontId="8" fillId="7" borderId="85" xfId="2" applyFont="1" applyFill="1" applyBorder="1" applyAlignment="1">
      <alignment horizontal="center" vertical="center"/>
    </xf>
    <xf numFmtId="0" fontId="8" fillId="7" borderId="86" xfId="2" applyFont="1" applyFill="1" applyBorder="1" applyAlignment="1">
      <alignment horizontal="center" vertical="center"/>
    </xf>
    <xf numFmtId="0" fontId="17" fillId="0" borderId="69" xfId="2" applyNumberFormat="1" applyFont="1" applyBorder="1" applyAlignment="1">
      <alignment horizontal="center" vertical="center" shrinkToFit="1"/>
    </xf>
    <xf numFmtId="0" fontId="17" fillId="0" borderId="70" xfId="2" applyNumberFormat="1" applyFont="1" applyBorder="1" applyAlignment="1">
      <alignment horizontal="center" vertical="center" shrinkToFit="1"/>
    </xf>
    <xf numFmtId="0" fontId="17" fillId="0" borderId="71" xfId="2" applyNumberFormat="1" applyFont="1" applyBorder="1" applyAlignment="1">
      <alignment horizontal="center" vertical="center" shrinkToFit="1"/>
    </xf>
    <xf numFmtId="0" fontId="16" fillId="4" borderId="68" xfId="2" applyFont="1" applyFill="1" applyBorder="1" applyAlignment="1">
      <alignment horizontal="center" vertical="center"/>
    </xf>
    <xf numFmtId="0" fontId="16" fillId="4" borderId="72" xfId="2" applyFont="1" applyFill="1" applyBorder="1" applyAlignment="1">
      <alignment horizontal="center" vertical="center"/>
    </xf>
    <xf numFmtId="0" fontId="15" fillId="5" borderId="17" xfId="2" applyFont="1" applyFill="1" applyBorder="1" applyAlignment="1">
      <alignment horizontal="center" vertical="center"/>
    </xf>
    <xf numFmtId="0" fontId="15" fillId="5" borderId="49" xfId="2" applyFont="1" applyFill="1" applyBorder="1" applyAlignment="1">
      <alignment horizontal="center" vertical="center"/>
    </xf>
    <xf numFmtId="0" fontId="17" fillId="0" borderId="60" xfId="2" applyNumberFormat="1" applyFont="1" applyBorder="1" applyAlignment="1">
      <alignment horizontal="center" vertical="center" shrinkToFit="1"/>
    </xf>
    <xf numFmtId="0" fontId="17" fillId="0" borderId="55" xfId="2" applyNumberFormat="1" applyFont="1" applyBorder="1" applyAlignment="1">
      <alignment horizontal="center" vertical="center" shrinkToFit="1"/>
    </xf>
    <xf numFmtId="0" fontId="17" fillId="0" borderId="56" xfId="2" applyNumberFormat="1" applyFont="1" applyBorder="1" applyAlignment="1">
      <alignment horizontal="center" vertical="center" shrinkToFit="1"/>
    </xf>
    <xf numFmtId="0" fontId="16" fillId="4" borderId="76" xfId="2" applyFont="1" applyFill="1" applyBorder="1" applyAlignment="1">
      <alignment horizontal="center" vertical="center"/>
    </xf>
    <xf numFmtId="0" fontId="16" fillId="4" borderId="77" xfId="2" applyFont="1" applyFill="1" applyBorder="1" applyAlignment="1">
      <alignment horizontal="center" vertical="center"/>
    </xf>
    <xf numFmtId="0" fontId="7" fillId="0" borderId="43" xfId="2" applyNumberFormat="1" applyFont="1" applyBorder="1" applyAlignment="1">
      <alignment horizontal="center" vertical="center"/>
    </xf>
    <xf numFmtId="0" fontId="7" fillId="0" borderId="44" xfId="2" applyNumberFormat="1" applyFont="1" applyBorder="1" applyAlignment="1">
      <alignment horizontal="center" vertical="center"/>
    </xf>
    <xf numFmtId="0" fontId="7" fillId="0" borderId="45" xfId="2" applyNumberFormat="1" applyFont="1" applyBorder="1" applyAlignment="1">
      <alignment horizontal="center" vertical="center"/>
    </xf>
    <xf numFmtId="0" fontId="15" fillId="4" borderId="2" xfId="2" applyFont="1" applyFill="1" applyBorder="1" applyAlignment="1">
      <alignment horizontal="center" vertical="center"/>
    </xf>
    <xf numFmtId="0" fontId="15" fillId="4" borderId="3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12" fillId="7" borderId="3" xfId="2" applyFont="1" applyFill="1" applyBorder="1" applyAlignment="1">
      <alignment horizontal="center" vertical="center"/>
    </xf>
    <xf numFmtId="0" fontId="12" fillId="7" borderId="4" xfId="2" applyFont="1" applyFill="1" applyBorder="1" applyAlignment="1">
      <alignment horizontal="center" vertical="center"/>
    </xf>
    <xf numFmtId="0" fontId="14" fillId="8" borderId="57" xfId="2" applyFont="1" applyFill="1" applyBorder="1" applyAlignment="1">
      <alignment horizontal="center" vertical="center"/>
    </xf>
    <xf numFmtId="0" fontId="14" fillId="8" borderId="8" xfId="2" applyFont="1" applyFill="1" applyBorder="1" applyAlignment="1">
      <alignment horizontal="center" vertical="center"/>
    </xf>
    <xf numFmtId="0" fontId="14" fillId="8" borderId="9" xfId="2" applyFont="1" applyFill="1" applyBorder="1" applyAlignment="1">
      <alignment horizontal="center" vertical="center"/>
    </xf>
    <xf numFmtId="0" fontId="14" fillId="8" borderId="60" xfId="2" applyFont="1" applyFill="1" applyBorder="1" applyAlignment="1">
      <alignment horizontal="center" vertical="center"/>
    </xf>
    <xf numFmtId="0" fontId="14" fillId="8" borderId="55" xfId="2" applyFont="1" applyFill="1" applyBorder="1" applyAlignment="1">
      <alignment horizontal="center" vertical="center"/>
    </xf>
    <xf numFmtId="0" fontId="14" fillId="8" borderId="56" xfId="2" applyFont="1" applyFill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center"/>
    </xf>
    <xf numFmtId="0" fontId="7" fillId="0" borderId="24" xfId="2" applyNumberFormat="1" applyFont="1" applyBorder="1" applyAlignment="1">
      <alignment horizontal="center" vertical="center"/>
    </xf>
    <xf numFmtId="0" fontId="7" fillId="0" borderId="25" xfId="2" applyNumberFormat="1" applyFont="1" applyBorder="1" applyAlignment="1">
      <alignment horizontal="center" vertical="center"/>
    </xf>
    <xf numFmtId="0" fontId="7" fillId="0" borderId="34" xfId="2" applyNumberFormat="1" applyFont="1" applyBorder="1" applyAlignment="1">
      <alignment horizontal="center" vertical="center"/>
    </xf>
    <xf numFmtId="0" fontId="7" fillId="0" borderId="35" xfId="2" applyNumberFormat="1" applyFont="1" applyBorder="1" applyAlignment="1">
      <alignment horizontal="center" vertical="center"/>
    </xf>
    <xf numFmtId="0" fontId="7" fillId="0" borderId="36" xfId="2" applyNumberFormat="1" applyFont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58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59" xfId="2" applyFont="1" applyBorder="1" applyAlignment="1">
      <alignment horizontal="center" vertical="center"/>
    </xf>
    <xf numFmtId="0" fontId="12" fillId="8" borderId="2" xfId="2" applyFont="1" applyFill="1" applyBorder="1" applyAlignment="1">
      <alignment horizontal="center" vertical="center"/>
    </xf>
    <xf numFmtId="0" fontId="12" fillId="8" borderId="3" xfId="2" applyFont="1" applyFill="1" applyBorder="1" applyAlignment="1">
      <alignment horizontal="center" vertical="center"/>
    </xf>
    <xf numFmtId="0" fontId="12" fillId="8" borderId="4" xfId="2" applyFont="1" applyFill="1" applyBorder="1" applyAlignment="1">
      <alignment horizontal="center" vertical="center"/>
    </xf>
    <xf numFmtId="0" fontId="12" fillId="5" borderId="57" xfId="2" applyFont="1" applyFill="1" applyBorder="1" applyAlignment="1">
      <alignment horizontal="center" vertical="center"/>
    </xf>
    <xf numFmtId="0" fontId="12" fillId="5" borderId="8" xfId="2" applyFont="1" applyFill="1" applyBorder="1" applyAlignment="1">
      <alignment horizontal="center" vertical="center"/>
    </xf>
    <xf numFmtId="0" fontId="12" fillId="5" borderId="58" xfId="2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/>
    </xf>
    <xf numFmtId="0" fontId="12" fillId="7" borderId="8" xfId="2" applyFont="1" applyFill="1" applyBorder="1" applyAlignment="1">
      <alignment horizontal="center" vertical="center"/>
    </xf>
    <xf numFmtId="0" fontId="12" fillId="7" borderId="9" xfId="2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4"/>
    <cellStyle name="Normal 4" xfId="5"/>
    <cellStyle name="Note" xfId="1" builtinId="10"/>
  </cellStyles>
  <dxfs count="2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zoomScale="85" zoomScaleSheetLayoutView="85" workbookViewId="0">
      <selection sqref="A1:S3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13</v>
      </c>
      <c r="L1" s="111"/>
      <c r="M1" s="111"/>
      <c r="N1" s="111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42419</v>
      </c>
      <c r="D4" s="12">
        <v>0.375</v>
      </c>
      <c r="E4" s="13">
        <v>4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4</v>
      </c>
      <c r="F5" s="14"/>
      <c r="G5" s="24">
        <v>1</v>
      </c>
      <c r="H5" s="98" t="s">
        <v>97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42419</v>
      </c>
      <c r="D6" s="31">
        <v>0.3888888888888889</v>
      </c>
      <c r="E6" s="23">
        <f>E4</f>
        <v>4</v>
      </c>
      <c r="F6" s="14"/>
      <c r="G6" s="32">
        <v>2</v>
      </c>
      <c r="H6" s="102" t="s">
        <v>107</v>
      </c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4</v>
      </c>
      <c r="F7" s="14"/>
      <c r="G7" s="32">
        <v>3</v>
      </c>
      <c r="H7" s="102" t="s">
        <v>108</v>
      </c>
      <c r="I7" s="103"/>
      <c r="J7" s="103"/>
      <c r="K7" s="104"/>
      <c r="L7" s="33"/>
      <c r="M7" s="35"/>
      <c r="N7" s="34"/>
      <c r="O7" s="36"/>
      <c r="P7" s="96"/>
      <c r="Q7" s="37"/>
      <c r="R7" s="38"/>
    </row>
    <row r="8" spans="1:23" ht="18" customHeight="1" thickBot="1">
      <c r="B8" s="40" t="str">
        <f>IF(H8="BYE","X","1-4")</f>
        <v>X</v>
      </c>
      <c r="C8" s="101">
        <f>C4</f>
        <v>42419</v>
      </c>
      <c r="D8" s="31"/>
      <c r="E8" s="23">
        <f>E4</f>
        <v>4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97</v>
      </c>
      <c r="V8" s="88"/>
      <c r="W8" s="88" t="s">
        <v>98</v>
      </c>
    </row>
    <row r="9" spans="1:23" ht="18" customHeight="1" thickBot="1">
      <c r="B9" s="47" t="s">
        <v>12</v>
      </c>
      <c r="C9" s="105"/>
      <c r="D9" s="48">
        <v>0.40277777777777773</v>
      </c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99</v>
      </c>
      <c r="V9" s="88"/>
      <c r="W9" s="88">
        <v>1054</v>
      </c>
    </row>
    <row r="10" spans="1:23" ht="18" customHeight="1" thickBot="1">
      <c r="U10" s="88" t="s">
        <v>100</v>
      </c>
      <c r="V10" s="88"/>
      <c r="W10" s="88" t="s">
        <v>101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102</v>
      </c>
      <c r="V11" s="88"/>
      <c r="W11" s="88">
        <v>1019</v>
      </c>
    </row>
    <row r="12" spans="1:23" ht="18" customHeight="1" thickBot="1">
      <c r="B12" s="11" t="s">
        <v>6</v>
      </c>
      <c r="C12" s="91">
        <v>42419</v>
      </c>
      <c r="D12" s="12">
        <v>0.375</v>
      </c>
      <c r="E12" s="13">
        <v>5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103</v>
      </c>
      <c r="V12" s="88"/>
      <c r="W12" s="88">
        <v>1015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5</v>
      </c>
      <c r="F13" s="14"/>
      <c r="G13" s="24">
        <v>1</v>
      </c>
      <c r="H13" s="98" t="s">
        <v>99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104</v>
      </c>
      <c r="V13" s="88"/>
      <c r="W13" s="88" t="s">
        <v>105</v>
      </c>
    </row>
    <row r="14" spans="1:23" ht="18" customHeight="1">
      <c r="B14" s="30" t="s">
        <v>11</v>
      </c>
      <c r="C14" s="101">
        <f>C12</f>
        <v>42419</v>
      </c>
      <c r="D14" s="31">
        <v>0.3888888888888889</v>
      </c>
      <c r="E14" s="23">
        <f>E12</f>
        <v>5</v>
      </c>
      <c r="F14" s="14"/>
      <c r="G14" s="32">
        <v>2</v>
      </c>
      <c r="H14" s="102" t="s">
        <v>106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106</v>
      </c>
      <c r="V14" s="88"/>
      <c r="W14" s="88">
        <v>980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5</v>
      </c>
      <c r="F15" s="14"/>
      <c r="G15" s="32">
        <v>3</v>
      </c>
      <c r="H15" s="102" t="s">
        <v>109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107</v>
      </c>
      <c r="V15" s="88"/>
      <c r="W15" s="88">
        <v>947</v>
      </c>
    </row>
    <row r="16" spans="1:23" ht="18" customHeight="1" thickBot="1">
      <c r="B16" s="40" t="str">
        <f>IF(H16="BYE","X","1-4")</f>
        <v>X</v>
      </c>
      <c r="C16" s="101">
        <f>C12</f>
        <v>42419</v>
      </c>
      <c r="D16" s="31"/>
      <c r="E16" s="23">
        <f>E12</f>
        <v>5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108</v>
      </c>
      <c r="V16" s="88"/>
      <c r="W16" s="88">
        <v>923</v>
      </c>
    </row>
    <row r="17" spans="2:23" ht="18" customHeight="1" thickBot="1">
      <c r="B17" s="47" t="s">
        <v>12</v>
      </c>
      <c r="C17" s="105"/>
      <c r="D17" s="48">
        <v>0.40277777777777773</v>
      </c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109</v>
      </c>
      <c r="V17" s="88"/>
      <c r="W17" s="88">
        <v>893</v>
      </c>
    </row>
    <row r="18" spans="2:23" ht="18" customHeight="1" thickBot="1">
      <c r="U18" s="88" t="s">
        <v>110</v>
      </c>
      <c r="V18" s="88"/>
      <c r="W18" s="88">
        <v>865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111</v>
      </c>
      <c r="V19" s="88"/>
      <c r="W19" s="88" t="s">
        <v>112</v>
      </c>
    </row>
    <row r="20" spans="2:23" ht="18" customHeight="1" thickBot="1">
      <c r="B20" s="11" t="s">
        <v>6</v>
      </c>
      <c r="C20" s="91">
        <v>42419</v>
      </c>
      <c r="D20" s="12">
        <v>0.375</v>
      </c>
      <c r="E20" s="13">
        <v>6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113</v>
      </c>
      <c r="V20" s="88"/>
      <c r="W20" s="88" t="s">
        <v>114</v>
      </c>
    </row>
    <row r="21" spans="2:23" ht="18" customHeight="1">
      <c r="B21" s="21" t="str">
        <f>IF(H24="BYE","X","2-4")</f>
        <v>2-4</v>
      </c>
      <c r="C21" s="92"/>
      <c r="D21" s="22">
        <v>0.3888888888888889</v>
      </c>
      <c r="E21" s="23">
        <f>E20</f>
        <v>6</v>
      </c>
      <c r="F21" s="14"/>
      <c r="G21" s="24">
        <v>1</v>
      </c>
      <c r="H21" s="98" t="s">
        <v>100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115</v>
      </c>
      <c r="V21" s="88"/>
      <c r="W21" s="88">
        <v>900</v>
      </c>
    </row>
    <row r="22" spans="2:23" ht="18" customHeight="1">
      <c r="B22" s="30" t="s">
        <v>11</v>
      </c>
      <c r="C22" s="101">
        <f>C20</f>
        <v>42419</v>
      </c>
      <c r="D22" s="31">
        <v>0.40277777777777773</v>
      </c>
      <c r="E22" s="23">
        <f>E20</f>
        <v>6</v>
      </c>
      <c r="F22" s="14"/>
      <c r="G22" s="32">
        <v>2</v>
      </c>
      <c r="H22" s="102" t="s">
        <v>104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23" ht="18" customHeight="1">
      <c r="B23" s="39" t="str">
        <f>IF(H24="BYE","X","3-4")</f>
        <v>3-4</v>
      </c>
      <c r="C23" s="92"/>
      <c r="D23" s="22">
        <v>0.41666666666666669</v>
      </c>
      <c r="E23" s="23">
        <f>E20</f>
        <v>6</v>
      </c>
      <c r="F23" s="14"/>
      <c r="G23" s="32">
        <v>3</v>
      </c>
      <c r="H23" s="102" t="s">
        <v>110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23" ht="18" customHeight="1" thickBot="1">
      <c r="B24" s="40" t="str">
        <f>IF(H24="BYE","X","1-4")</f>
        <v>1-4</v>
      </c>
      <c r="C24" s="101">
        <f>C20</f>
        <v>42419</v>
      </c>
      <c r="D24" s="31">
        <v>0.43055555555555558</v>
      </c>
      <c r="E24" s="23">
        <f>E20</f>
        <v>6</v>
      </c>
      <c r="F24" s="14"/>
      <c r="G24" s="41">
        <v>4</v>
      </c>
      <c r="H24" s="106" t="s">
        <v>113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3" ht="18" customHeight="1" thickBot="1">
      <c r="B25" s="47" t="s">
        <v>12</v>
      </c>
      <c r="C25" s="105"/>
      <c r="D25" s="48">
        <v>0.44444444444444442</v>
      </c>
      <c r="E25" s="49">
        <f>E20</f>
        <v>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3" ht="18" customHeight="1" thickBot="1"/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42419</v>
      </c>
      <c r="D28" s="12">
        <v>0.375</v>
      </c>
      <c r="E28" s="13">
        <v>7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2-4</v>
      </c>
      <c r="C29" s="92"/>
      <c r="D29" s="22">
        <v>0.3888888888888889</v>
      </c>
      <c r="E29" s="23">
        <f>E28</f>
        <v>7</v>
      </c>
      <c r="F29" s="14"/>
      <c r="G29" s="24">
        <v>1</v>
      </c>
      <c r="H29" s="98" t="s">
        <v>102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42419</v>
      </c>
      <c r="D30" s="31">
        <v>0.40277777777777773</v>
      </c>
      <c r="E30" s="23">
        <f>E28</f>
        <v>7</v>
      </c>
      <c r="F30" s="14"/>
      <c r="G30" s="32">
        <v>2</v>
      </c>
      <c r="H30" s="102" t="s">
        <v>103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3-4</v>
      </c>
      <c r="C31" s="92"/>
      <c r="D31" s="22">
        <v>0.41666666666666669</v>
      </c>
      <c r="E31" s="23">
        <f>E28</f>
        <v>7</v>
      </c>
      <c r="F31" s="14"/>
      <c r="G31" s="32">
        <v>3</v>
      </c>
      <c r="H31" s="102" t="s">
        <v>111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1-4</v>
      </c>
      <c r="C32" s="101">
        <f>C28</f>
        <v>42419</v>
      </c>
      <c r="D32" s="31">
        <v>0.43055555555555558</v>
      </c>
      <c r="E32" s="23">
        <f>E28</f>
        <v>7</v>
      </c>
      <c r="F32" s="14"/>
      <c r="G32" s="41">
        <v>4</v>
      </c>
      <c r="H32" s="106" t="s">
        <v>115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1:18" ht="18" customHeight="1" thickBot="1">
      <c r="B33" s="47" t="s">
        <v>12</v>
      </c>
      <c r="C33" s="105"/>
      <c r="D33" s="48">
        <v>0.44444444444444442</v>
      </c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/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40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</mergeCells>
  <conditionalFormatting sqref="Q6:Q8">
    <cfRule type="cellIs" dxfId="243" priority="36" stopIfTrue="1" operator="equal">
      <formula>0</formula>
    </cfRule>
  </conditionalFormatting>
  <conditionalFormatting sqref="Q5">
    <cfRule type="cellIs" dxfId="242" priority="35" stopIfTrue="1" operator="equal">
      <formula>0</formula>
    </cfRule>
  </conditionalFormatting>
  <conditionalFormatting sqref="Q14:Q16">
    <cfRule type="cellIs" dxfId="241" priority="34" stopIfTrue="1" operator="equal">
      <formula>0</formula>
    </cfRule>
  </conditionalFormatting>
  <conditionalFormatting sqref="Q13">
    <cfRule type="cellIs" dxfId="240" priority="33" stopIfTrue="1" operator="equal">
      <formula>0</formula>
    </cfRule>
  </conditionalFormatting>
  <conditionalFormatting sqref="Q22:Q24">
    <cfRule type="cellIs" dxfId="239" priority="32" stopIfTrue="1" operator="equal">
      <formula>0</formula>
    </cfRule>
  </conditionalFormatting>
  <conditionalFormatting sqref="Q21">
    <cfRule type="cellIs" dxfId="238" priority="31" stopIfTrue="1" operator="equal">
      <formula>0</formula>
    </cfRule>
  </conditionalFormatting>
  <conditionalFormatting sqref="Q30:Q32">
    <cfRule type="cellIs" dxfId="237" priority="30" stopIfTrue="1" operator="equal">
      <formula>0</formula>
    </cfRule>
  </conditionalFormatting>
  <conditionalFormatting sqref="Q29">
    <cfRule type="cellIs" dxfId="236" priority="2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119" zoomScale="85" zoomScaleSheetLayoutView="85" workbookViewId="0">
      <selection sqref="A1:S13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20</v>
      </c>
      <c r="L1" s="111"/>
      <c r="M1" s="111"/>
      <c r="N1" s="111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0.625</v>
      </c>
      <c r="E4" s="13">
        <v>1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180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42420</v>
      </c>
      <c r="D6" s="31">
        <v>0.63888888888888895</v>
      </c>
      <c r="E6" s="23">
        <f>E4</f>
        <v>1</v>
      </c>
      <c r="F6" s="14"/>
      <c r="G6" s="32">
        <v>2</v>
      </c>
      <c r="H6" s="102" t="s">
        <v>355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180</v>
      </c>
      <c r="V6" s="88"/>
      <c r="W6" s="88" t="s">
        <v>181</v>
      </c>
    </row>
    <row r="7" spans="1:23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268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151</v>
      </c>
      <c r="V7" s="88"/>
      <c r="W7" s="88" t="s">
        <v>152</v>
      </c>
    </row>
    <row r="8" spans="1:23" ht="18" customHeight="1" thickBot="1">
      <c r="B8" s="40" t="str">
        <f>IF(H8="BYE","X","1-4")</f>
        <v>X</v>
      </c>
      <c r="C8" s="101">
        <f>C4</f>
        <v>42420</v>
      </c>
      <c r="D8" s="31"/>
      <c r="E8" s="23">
        <f>E4</f>
        <v>1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238</v>
      </c>
      <c r="V8" s="88"/>
      <c r="W8" s="88" t="s">
        <v>239</v>
      </c>
    </row>
    <row r="9" spans="1:23" ht="18" customHeight="1" thickBot="1">
      <c r="B9" s="47" t="s">
        <v>12</v>
      </c>
      <c r="C9" s="105"/>
      <c r="D9" s="48">
        <v>0.65277777777777779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182</v>
      </c>
      <c r="V9" s="88"/>
      <c r="W9" s="88">
        <v>1338</v>
      </c>
    </row>
    <row r="10" spans="1:23" ht="18" customHeight="1" thickBot="1">
      <c r="U10" s="88" t="s">
        <v>153</v>
      </c>
      <c r="V10" s="88"/>
      <c r="W10" s="88">
        <v>1330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214</v>
      </c>
      <c r="V11" s="88"/>
      <c r="W11" s="88">
        <v>1267</v>
      </c>
    </row>
    <row r="12" spans="1:23" ht="18" customHeight="1" thickBot="1">
      <c r="B12" s="11" t="s">
        <v>6</v>
      </c>
      <c r="C12" s="91">
        <v>42420</v>
      </c>
      <c r="D12" s="12">
        <v>0.625</v>
      </c>
      <c r="E12" s="13">
        <v>2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240</v>
      </c>
      <c r="V12" s="88"/>
      <c r="W12" s="88" t="s">
        <v>241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151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183</v>
      </c>
      <c r="V13" s="88"/>
      <c r="W13" s="88">
        <v>1248</v>
      </c>
    </row>
    <row r="14" spans="1:23" ht="18" customHeight="1">
      <c r="B14" s="30" t="s">
        <v>11</v>
      </c>
      <c r="C14" s="101">
        <f>C12</f>
        <v>42420</v>
      </c>
      <c r="D14" s="31">
        <v>0.63888888888888895</v>
      </c>
      <c r="E14" s="23">
        <f>E12</f>
        <v>2</v>
      </c>
      <c r="F14" s="14"/>
      <c r="G14" s="32">
        <v>2</v>
      </c>
      <c r="H14" s="102" t="s">
        <v>196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184</v>
      </c>
      <c r="V14" s="88"/>
      <c r="W14" s="88" t="s">
        <v>185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261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215</v>
      </c>
      <c r="V15" s="88"/>
      <c r="W15" s="88" t="s">
        <v>216</v>
      </c>
    </row>
    <row r="16" spans="1:23" ht="18" customHeight="1" thickBot="1">
      <c r="B16" s="40" t="str">
        <f>IF(H16="BYE","X","1-4")</f>
        <v>X</v>
      </c>
      <c r="C16" s="101">
        <f>C12</f>
        <v>42420</v>
      </c>
      <c r="D16" s="31"/>
      <c r="E16" s="23">
        <f>E12</f>
        <v>2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186</v>
      </c>
      <c r="V16" s="88"/>
      <c r="W16" s="88">
        <v>1181</v>
      </c>
    </row>
    <row r="17" spans="2:23" ht="18" customHeight="1" thickBot="1">
      <c r="B17" s="47" t="s">
        <v>12</v>
      </c>
      <c r="C17" s="105"/>
      <c r="D17" s="48">
        <v>0.65277777777777779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217</v>
      </c>
      <c r="V17" s="88"/>
      <c r="W17" s="88" t="s">
        <v>218</v>
      </c>
    </row>
    <row r="18" spans="2:23" ht="18" customHeight="1" thickBot="1">
      <c r="U18" s="88" t="s">
        <v>158</v>
      </c>
      <c r="V18" s="88"/>
      <c r="W18" s="88">
        <v>1163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242</v>
      </c>
      <c r="V19" s="88"/>
      <c r="W19" s="88">
        <v>1151</v>
      </c>
    </row>
    <row r="20" spans="2:23" ht="18" customHeight="1" thickBot="1">
      <c r="B20" s="11" t="s">
        <v>6</v>
      </c>
      <c r="C20" s="91">
        <v>42420</v>
      </c>
      <c r="D20" s="12">
        <v>0.625</v>
      </c>
      <c r="E20" s="13">
        <v>3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243</v>
      </c>
      <c r="V20" s="88"/>
      <c r="W20" s="88">
        <v>1126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238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244</v>
      </c>
      <c r="V21" s="88"/>
      <c r="W21" s="88" t="s">
        <v>245</v>
      </c>
    </row>
    <row r="22" spans="2:23" ht="18" customHeight="1">
      <c r="B22" s="30" t="s">
        <v>11</v>
      </c>
      <c r="C22" s="101">
        <f>C20</f>
        <v>42420</v>
      </c>
      <c r="D22" s="31">
        <v>0.63888888888888895</v>
      </c>
      <c r="E22" s="23">
        <f>E20</f>
        <v>3</v>
      </c>
      <c r="F22" s="14"/>
      <c r="G22" s="32">
        <v>2</v>
      </c>
      <c r="H22" s="102" t="s">
        <v>255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  <c r="U22" s="88" t="s">
        <v>223</v>
      </c>
      <c r="V22" s="88"/>
      <c r="W22" s="88">
        <v>1091</v>
      </c>
    </row>
    <row r="23" spans="2:23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162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  <c r="U23" s="88" t="s">
        <v>224</v>
      </c>
      <c r="V23" s="88"/>
      <c r="W23" s="88">
        <v>1083</v>
      </c>
    </row>
    <row r="24" spans="2:23" ht="18" customHeight="1" thickBot="1">
      <c r="B24" s="40" t="str">
        <f>IF(H24="BYE","X","1-4")</f>
        <v>X</v>
      </c>
      <c r="C24" s="101">
        <f>C20</f>
        <v>42420</v>
      </c>
      <c r="D24" s="31"/>
      <c r="E24" s="23">
        <f>E20</f>
        <v>3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s="88" t="s">
        <v>246</v>
      </c>
      <c r="V24" s="88"/>
      <c r="W24" s="88">
        <v>1074</v>
      </c>
    </row>
    <row r="25" spans="2:23" ht="18" customHeight="1" thickBot="1">
      <c r="B25" s="47" t="s">
        <v>12</v>
      </c>
      <c r="C25" s="105"/>
      <c r="D25" s="48">
        <v>0.65277777777777779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88" t="s">
        <v>247</v>
      </c>
      <c r="V25" s="88"/>
      <c r="W25" s="88">
        <v>1050</v>
      </c>
    </row>
    <row r="26" spans="2:23" ht="18" customHeight="1" thickBot="1">
      <c r="U26" s="88" t="s">
        <v>187</v>
      </c>
      <c r="V26" s="88"/>
      <c r="W26" s="88">
        <v>1049</v>
      </c>
    </row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88" t="s">
        <v>248</v>
      </c>
      <c r="V27" s="88"/>
      <c r="W27" s="88">
        <v>1048</v>
      </c>
    </row>
    <row r="28" spans="2:23" ht="18" customHeight="1" thickBot="1">
      <c r="B28" s="11" t="s">
        <v>6</v>
      </c>
      <c r="C28" s="91">
        <v>42420</v>
      </c>
      <c r="D28" s="12">
        <v>0.625</v>
      </c>
      <c r="E28" s="13">
        <v>4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  <c r="U28" s="88" t="s">
        <v>188</v>
      </c>
      <c r="V28" s="88"/>
      <c r="W28" s="88">
        <v>1047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182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  <c r="U29" s="88" t="s">
        <v>189</v>
      </c>
      <c r="V29" s="88"/>
      <c r="W29" s="88">
        <v>1045</v>
      </c>
    </row>
    <row r="30" spans="2:23" ht="18" customHeight="1">
      <c r="B30" s="30" t="s">
        <v>11</v>
      </c>
      <c r="C30" s="101">
        <f>C28</f>
        <v>42420</v>
      </c>
      <c r="D30" s="31">
        <v>0.63888888888888895</v>
      </c>
      <c r="E30" s="23">
        <f>E28</f>
        <v>4</v>
      </c>
      <c r="F30" s="14"/>
      <c r="G30" s="32">
        <v>2</v>
      </c>
      <c r="H30" s="102" t="s">
        <v>254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  <c r="U30" s="88" t="s">
        <v>225</v>
      </c>
      <c r="V30" s="88"/>
      <c r="W30" s="88">
        <v>1045</v>
      </c>
    </row>
    <row r="31" spans="2:23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256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  <c r="U31" s="88" t="s">
        <v>249</v>
      </c>
      <c r="V31" s="88"/>
      <c r="W31" s="88">
        <v>1026</v>
      </c>
    </row>
    <row r="32" spans="2:23" ht="18" customHeight="1" thickBot="1">
      <c r="B32" s="40" t="str">
        <f>IF(H32="BYE","X","1-4")</f>
        <v>X</v>
      </c>
      <c r="C32" s="101">
        <f>C28</f>
        <v>42420</v>
      </c>
      <c r="D32" s="31"/>
      <c r="E32" s="23">
        <f>E28</f>
        <v>4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  <c r="U32" s="88" t="s">
        <v>190</v>
      </c>
      <c r="V32" s="88"/>
      <c r="W32" s="88">
        <v>1024</v>
      </c>
    </row>
    <row r="33" spans="2:23" ht="18" customHeight="1" thickBot="1">
      <c r="B33" s="47" t="s">
        <v>12</v>
      </c>
      <c r="C33" s="105"/>
      <c r="D33" s="48">
        <v>0.65277777777777779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88" t="s">
        <v>191</v>
      </c>
      <c r="V33" s="88"/>
      <c r="W33" s="88" t="s">
        <v>192</v>
      </c>
    </row>
    <row r="34" spans="2:23" ht="18" customHeight="1" thickBot="1">
      <c r="U34" s="88" t="s">
        <v>250</v>
      </c>
      <c r="V34" s="88"/>
      <c r="W34" s="88" t="s">
        <v>251</v>
      </c>
    </row>
    <row r="35" spans="2:23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88" t="s">
        <v>252</v>
      </c>
      <c r="V35" s="88"/>
      <c r="W35" s="88" t="s">
        <v>253</v>
      </c>
    </row>
    <row r="36" spans="2:23" ht="18" customHeight="1" thickBot="1">
      <c r="B36" s="11" t="s">
        <v>6</v>
      </c>
      <c r="C36" s="91">
        <v>42420</v>
      </c>
      <c r="D36" s="12">
        <v>0.625</v>
      </c>
      <c r="E36" s="13">
        <v>5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  <c r="U36" s="88" t="s">
        <v>254</v>
      </c>
      <c r="V36" s="88"/>
      <c r="W36" s="88">
        <v>986</v>
      </c>
    </row>
    <row r="37" spans="2:23" ht="18" customHeight="1">
      <c r="B37" s="21" t="str">
        <f>IF(H40="BYE","X","2-4")</f>
        <v>X</v>
      </c>
      <c r="C37" s="92"/>
      <c r="D37" s="22"/>
      <c r="E37" s="23">
        <f>E36</f>
        <v>5</v>
      </c>
      <c r="F37" s="14"/>
      <c r="G37" s="24">
        <v>1</v>
      </c>
      <c r="H37" s="98" t="s">
        <v>153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  <c r="U37" s="88" t="s">
        <v>255</v>
      </c>
      <c r="V37" s="88"/>
      <c r="W37" s="88">
        <v>974</v>
      </c>
    </row>
    <row r="38" spans="2:23" ht="18" customHeight="1">
      <c r="B38" s="30" t="s">
        <v>11</v>
      </c>
      <c r="C38" s="101">
        <f>C36</f>
        <v>42420</v>
      </c>
      <c r="D38" s="31">
        <v>0.63888888888888895</v>
      </c>
      <c r="E38" s="23">
        <f>E36</f>
        <v>5</v>
      </c>
      <c r="F38" s="14"/>
      <c r="G38" s="32">
        <v>2</v>
      </c>
      <c r="H38" s="102" t="s">
        <v>252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  <c r="U38" s="88" t="s">
        <v>196</v>
      </c>
      <c r="V38" s="88"/>
      <c r="W38" s="88" t="s">
        <v>197</v>
      </c>
    </row>
    <row r="39" spans="2:23" ht="18" customHeight="1">
      <c r="B39" s="39" t="str">
        <f>IF(H40="BYE","X","3-4")</f>
        <v>X</v>
      </c>
      <c r="C39" s="92"/>
      <c r="D39" s="22"/>
      <c r="E39" s="23">
        <f>E36</f>
        <v>5</v>
      </c>
      <c r="F39" s="14"/>
      <c r="G39" s="32">
        <v>3</v>
      </c>
      <c r="H39" s="102" t="s">
        <v>228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  <c r="U39" s="89" t="s">
        <v>355</v>
      </c>
      <c r="V39" s="88"/>
      <c r="W39" s="88">
        <v>960</v>
      </c>
    </row>
    <row r="40" spans="2:23" ht="18" customHeight="1" thickBot="1">
      <c r="B40" s="40" t="str">
        <f>IF(H40="BYE","X","1-4")</f>
        <v>X</v>
      </c>
      <c r="C40" s="101">
        <f>C36</f>
        <v>42420</v>
      </c>
      <c r="D40" s="31"/>
      <c r="E40" s="23">
        <f>E36</f>
        <v>5</v>
      </c>
      <c r="F40" s="14"/>
      <c r="G40" s="41">
        <v>4</v>
      </c>
      <c r="H40" s="106" t="s">
        <v>14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  <c r="U40" s="88" t="s">
        <v>226</v>
      </c>
      <c r="V40" s="88"/>
      <c r="W40" s="88" t="s">
        <v>227</v>
      </c>
    </row>
    <row r="41" spans="2:23" ht="18" customHeight="1" thickBot="1">
      <c r="B41" s="47" t="s">
        <v>12</v>
      </c>
      <c r="C41" s="105"/>
      <c r="D41" s="48">
        <v>0.65277777777777779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88" t="s">
        <v>256</v>
      </c>
      <c r="V41" s="88"/>
      <c r="W41" s="88">
        <v>952</v>
      </c>
    </row>
    <row r="42" spans="2:23" ht="18" customHeight="1" thickBot="1">
      <c r="U42" s="88" t="s">
        <v>257</v>
      </c>
      <c r="V42" s="88"/>
      <c r="W42" s="88">
        <v>947</v>
      </c>
    </row>
    <row r="43" spans="2:23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88" t="s">
        <v>258</v>
      </c>
      <c r="V43" s="88"/>
      <c r="W43" s="88">
        <v>945</v>
      </c>
    </row>
    <row r="44" spans="2:23" ht="18" customHeight="1" thickBot="1">
      <c r="B44" s="11" t="s">
        <v>6</v>
      </c>
      <c r="C44" s="91">
        <v>42420</v>
      </c>
      <c r="D44" s="12">
        <v>0.625</v>
      </c>
      <c r="E44" s="13">
        <v>6</v>
      </c>
      <c r="F44" s="14"/>
      <c r="G44" s="93" t="s">
        <v>7</v>
      </c>
      <c r="H44" s="94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9</v>
      </c>
      <c r="R44" s="8" t="s">
        <v>10</v>
      </c>
      <c r="U44" s="88" t="s">
        <v>198</v>
      </c>
      <c r="V44" s="88"/>
      <c r="W44" s="88" t="s">
        <v>140</v>
      </c>
    </row>
    <row r="45" spans="2:23" ht="18" customHeight="1">
      <c r="B45" s="21" t="str">
        <f>IF(H48="BYE","X","2-4")</f>
        <v>X</v>
      </c>
      <c r="C45" s="92"/>
      <c r="D45" s="22"/>
      <c r="E45" s="23">
        <v>6</v>
      </c>
      <c r="F45" s="14"/>
      <c r="G45" s="24">
        <v>1</v>
      </c>
      <c r="H45" s="98" t="s">
        <v>214</v>
      </c>
      <c r="I45" s="99"/>
      <c r="J45" s="99"/>
      <c r="K45" s="100"/>
      <c r="L45" s="25"/>
      <c r="M45" s="26"/>
      <c r="N45" s="26"/>
      <c r="O45" s="27"/>
      <c r="P45" s="96"/>
      <c r="Q45" s="28"/>
      <c r="R45" s="29"/>
      <c r="U45" s="88" t="s">
        <v>259</v>
      </c>
      <c r="V45" s="88"/>
      <c r="W45" s="88" t="s">
        <v>260</v>
      </c>
    </row>
    <row r="46" spans="2:23" ht="18" customHeight="1">
      <c r="B46" s="30" t="s">
        <v>11</v>
      </c>
      <c r="C46" s="101">
        <f>C44</f>
        <v>42420</v>
      </c>
      <c r="D46" s="31">
        <v>0.63888888888888895</v>
      </c>
      <c r="E46" s="23">
        <f>E44</f>
        <v>6</v>
      </c>
      <c r="F46" s="14"/>
      <c r="G46" s="32">
        <v>2</v>
      </c>
      <c r="H46" s="102" t="s">
        <v>250</v>
      </c>
      <c r="I46" s="103"/>
      <c r="J46" s="103"/>
      <c r="K46" s="104"/>
      <c r="L46" s="33"/>
      <c r="M46" s="34"/>
      <c r="N46" s="35"/>
      <c r="O46" s="36"/>
      <c r="P46" s="96"/>
      <c r="Q46" s="37"/>
      <c r="R46" s="38"/>
      <c r="U46" s="88" t="s">
        <v>228</v>
      </c>
      <c r="V46" s="88"/>
      <c r="W46" s="88">
        <v>921</v>
      </c>
    </row>
    <row r="47" spans="2:23" ht="18" customHeight="1">
      <c r="B47" s="39" t="str">
        <f>IF(H48="BYE","X","3-4")</f>
        <v>X</v>
      </c>
      <c r="C47" s="92"/>
      <c r="D47" s="22"/>
      <c r="E47" s="23">
        <f>E44</f>
        <v>6</v>
      </c>
      <c r="F47" s="14"/>
      <c r="G47" s="32">
        <v>3</v>
      </c>
      <c r="H47" s="102" t="s">
        <v>267</v>
      </c>
      <c r="I47" s="103"/>
      <c r="J47" s="103"/>
      <c r="K47" s="104"/>
      <c r="L47" s="33"/>
      <c r="M47" s="35"/>
      <c r="N47" s="34"/>
      <c r="O47" s="36"/>
      <c r="P47" s="96"/>
      <c r="Q47" s="37"/>
      <c r="R47" s="38"/>
      <c r="U47" s="88" t="s">
        <v>200</v>
      </c>
      <c r="V47" s="88"/>
      <c r="W47" s="88">
        <v>921</v>
      </c>
    </row>
    <row r="48" spans="2:23" ht="18" customHeight="1" thickBot="1">
      <c r="B48" s="40" t="str">
        <f>IF(H48="BYE","X","1-4")</f>
        <v>X</v>
      </c>
      <c r="C48" s="101">
        <f>C44</f>
        <v>42420</v>
      </c>
      <c r="D48" s="31"/>
      <c r="E48" s="23">
        <f>E44</f>
        <v>6</v>
      </c>
      <c r="F48" s="14"/>
      <c r="G48" s="41">
        <v>4</v>
      </c>
      <c r="H48" s="106" t="s">
        <v>14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  <c r="U48" s="88" t="s">
        <v>229</v>
      </c>
      <c r="V48" s="88"/>
      <c r="W48" s="88">
        <v>918</v>
      </c>
    </row>
    <row r="49" spans="2:23" ht="18" customHeight="1" thickBot="1">
      <c r="B49" s="47" t="s">
        <v>12</v>
      </c>
      <c r="C49" s="105"/>
      <c r="D49" s="48">
        <v>0.65277777777777779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U49" s="88" t="s">
        <v>162</v>
      </c>
      <c r="V49" s="88"/>
      <c r="W49" s="88">
        <v>908</v>
      </c>
    </row>
    <row r="50" spans="2:23" ht="18" customHeight="1" thickBot="1">
      <c r="U50" s="88" t="s">
        <v>261</v>
      </c>
      <c r="V50" s="88"/>
      <c r="W50" s="88" t="s">
        <v>262</v>
      </c>
    </row>
    <row r="51" spans="2:23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U51" s="88" t="s">
        <v>263</v>
      </c>
      <c r="V51" s="88"/>
      <c r="W51" s="88">
        <v>876</v>
      </c>
    </row>
    <row r="52" spans="2:23" ht="18" customHeight="1" thickBot="1">
      <c r="B52" s="11" t="s">
        <v>6</v>
      </c>
      <c r="C52" s="91">
        <v>42420</v>
      </c>
      <c r="D52" s="12">
        <v>0.625</v>
      </c>
      <c r="E52" s="13">
        <v>7</v>
      </c>
      <c r="F52" s="14"/>
      <c r="G52" s="93" t="s">
        <v>7</v>
      </c>
      <c r="H52" s="94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9</v>
      </c>
      <c r="R52" s="8" t="s">
        <v>10</v>
      </c>
      <c r="U52" s="88" t="s">
        <v>264</v>
      </c>
      <c r="V52" s="88"/>
      <c r="W52" s="88">
        <v>869</v>
      </c>
    </row>
    <row r="53" spans="2:23" ht="18" customHeight="1">
      <c r="B53" s="21" t="str">
        <f>IF(H56="BYE","X","2-4")</f>
        <v>X</v>
      </c>
      <c r="C53" s="92"/>
      <c r="D53" s="22"/>
      <c r="E53" s="23">
        <f>E52</f>
        <v>7</v>
      </c>
      <c r="F53" s="14"/>
      <c r="G53" s="24">
        <v>1</v>
      </c>
      <c r="H53" s="98" t="s">
        <v>240</v>
      </c>
      <c r="I53" s="99"/>
      <c r="J53" s="99"/>
      <c r="K53" s="100"/>
      <c r="L53" s="25"/>
      <c r="M53" s="26"/>
      <c r="N53" s="26"/>
      <c r="O53" s="27"/>
      <c r="P53" s="96"/>
      <c r="Q53" s="28"/>
      <c r="R53" s="29"/>
      <c r="U53" s="88" t="s">
        <v>265</v>
      </c>
      <c r="V53" s="88"/>
      <c r="W53" s="88" t="s">
        <v>266</v>
      </c>
    </row>
    <row r="54" spans="2:23" ht="18" customHeight="1">
      <c r="B54" s="30" t="s">
        <v>11</v>
      </c>
      <c r="C54" s="101">
        <f>C52</f>
        <v>42420</v>
      </c>
      <c r="D54" s="31">
        <v>0.63888888888888895</v>
      </c>
      <c r="E54" s="23">
        <f>E52</f>
        <v>7</v>
      </c>
      <c r="F54" s="14"/>
      <c r="G54" s="32">
        <v>2</v>
      </c>
      <c r="H54" s="102" t="s">
        <v>191</v>
      </c>
      <c r="I54" s="103"/>
      <c r="J54" s="103"/>
      <c r="K54" s="104"/>
      <c r="L54" s="33"/>
      <c r="M54" s="34"/>
      <c r="N54" s="35"/>
      <c r="O54" s="36"/>
      <c r="P54" s="96"/>
      <c r="Q54" s="37"/>
      <c r="R54" s="38"/>
      <c r="U54" s="88" t="s">
        <v>168</v>
      </c>
      <c r="V54" s="88"/>
      <c r="W54" s="88">
        <v>817</v>
      </c>
    </row>
    <row r="55" spans="2:23" ht="18" customHeight="1">
      <c r="B55" s="39" t="str">
        <f>IF(H56="BYE","X","3-4")</f>
        <v>X</v>
      </c>
      <c r="C55" s="92"/>
      <c r="D55" s="22"/>
      <c r="E55" s="23">
        <f>E52</f>
        <v>7</v>
      </c>
      <c r="F55" s="14"/>
      <c r="G55" s="32">
        <v>3</v>
      </c>
      <c r="H55" s="102" t="s">
        <v>259</v>
      </c>
      <c r="I55" s="103"/>
      <c r="J55" s="103"/>
      <c r="K55" s="104"/>
      <c r="L55" s="33"/>
      <c r="M55" s="35"/>
      <c r="N55" s="34"/>
      <c r="O55" s="36"/>
      <c r="P55" s="96"/>
      <c r="Q55" s="37"/>
      <c r="R55" s="38"/>
      <c r="U55" s="88" t="s">
        <v>267</v>
      </c>
      <c r="V55" s="88"/>
      <c r="W55" s="88">
        <v>900</v>
      </c>
    </row>
    <row r="56" spans="2:23" ht="18" customHeight="1" thickBot="1">
      <c r="B56" s="40" t="str">
        <f>IF(H56="BYE","X","1-4")</f>
        <v>X</v>
      </c>
      <c r="C56" s="101">
        <f>C52</f>
        <v>42420</v>
      </c>
      <c r="D56" s="31"/>
      <c r="E56" s="23">
        <f>E52</f>
        <v>7</v>
      </c>
      <c r="F56" s="14"/>
      <c r="G56" s="41">
        <v>4</v>
      </c>
      <c r="H56" s="106" t="s">
        <v>14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  <c r="U56" s="88" t="s">
        <v>268</v>
      </c>
      <c r="V56" s="88"/>
      <c r="W56" s="88">
        <v>900</v>
      </c>
    </row>
    <row r="57" spans="2:23" ht="18" customHeight="1" thickBot="1">
      <c r="B57" s="47" t="s">
        <v>12</v>
      </c>
      <c r="C57" s="105"/>
      <c r="D57" s="48">
        <v>0.65277777777777779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23" ht="18" customHeight="1" thickBot="1"/>
    <row r="59" spans="2:23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23" ht="18" customHeight="1" thickBot="1">
      <c r="B60" s="11" t="s">
        <v>6</v>
      </c>
      <c r="C60" s="91">
        <v>42420</v>
      </c>
      <c r="D60" s="12">
        <v>0.625</v>
      </c>
      <c r="E60" s="13">
        <v>8</v>
      </c>
      <c r="F60" s="14"/>
      <c r="G60" s="93" t="s">
        <v>7</v>
      </c>
      <c r="H60" s="94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9</v>
      </c>
      <c r="R60" s="8" t="s">
        <v>10</v>
      </c>
    </row>
    <row r="61" spans="2:23" ht="18" customHeight="1">
      <c r="B61" s="21" t="str">
        <f>IF(H64="BYE","X","2-4")</f>
        <v>X</v>
      </c>
      <c r="C61" s="92"/>
      <c r="D61" s="22"/>
      <c r="E61" s="23">
        <f>E60</f>
        <v>8</v>
      </c>
      <c r="F61" s="14"/>
      <c r="G61" s="24">
        <v>1</v>
      </c>
      <c r="H61" s="98" t="s">
        <v>183</v>
      </c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23" ht="18" customHeight="1">
      <c r="B62" s="30" t="s">
        <v>11</v>
      </c>
      <c r="C62" s="101">
        <f>C60</f>
        <v>42420</v>
      </c>
      <c r="D62" s="31">
        <v>0.63888888888888895</v>
      </c>
      <c r="E62" s="23">
        <f>E60</f>
        <v>8</v>
      </c>
      <c r="F62" s="14"/>
      <c r="G62" s="32">
        <v>2</v>
      </c>
      <c r="H62" s="102" t="s">
        <v>190</v>
      </c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23" ht="18" customHeight="1">
      <c r="B63" s="39" t="str">
        <f>IF(H64="BYE","X","3-4")</f>
        <v>X</v>
      </c>
      <c r="C63" s="92"/>
      <c r="D63" s="22"/>
      <c r="E63" s="23">
        <f>E60</f>
        <v>8</v>
      </c>
      <c r="F63" s="14"/>
      <c r="G63" s="32">
        <v>3</v>
      </c>
      <c r="H63" s="102" t="s">
        <v>264</v>
      </c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23" ht="18" customHeight="1" thickBot="1">
      <c r="B64" s="40" t="str">
        <f>IF(H64="BYE","X","1-4")</f>
        <v>X</v>
      </c>
      <c r="C64" s="101">
        <f>C60</f>
        <v>42420</v>
      </c>
      <c r="D64" s="31"/>
      <c r="E64" s="23">
        <f>E60</f>
        <v>8</v>
      </c>
      <c r="F64" s="14"/>
      <c r="G64" s="41">
        <v>4</v>
      </c>
      <c r="H64" s="106" t="s">
        <v>14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12</v>
      </c>
      <c r="C65" s="105"/>
      <c r="D65" s="48">
        <v>0.65277777777777779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1">
        <v>42420</v>
      </c>
      <c r="D68" s="12">
        <v>0.625</v>
      </c>
      <c r="E68" s="13">
        <v>9</v>
      </c>
      <c r="F68" s="14"/>
      <c r="G68" s="93" t="s">
        <v>7</v>
      </c>
      <c r="H68" s="94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92"/>
      <c r="D69" s="22"/>
      <c r="E69" s="23">
        <f>E68</f>
        <v>9</v>
      </c>
      <c r="F69" s="14"/>
      <c r="G69" s="24">
        <v>1</v>
      </c>
      <c r="H69" s="98" t="s">
        <v>184</v>
      </c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11</v>
      </c>
      <c r="C70" s="101">
        <f>C68</f>
        <v>42420</v>
      </c>
      <c r="D70" s="31">
        <v>0.63888888888888895</v>
      </c>
      <c r="E70" s="23">
        <f>E68</f>
        <v>9</v>
      </c>
      <c r="F70" s="14"/>
      <c r="G70" s="32">
        <v>2</v>
      </c>
      <c r="H70" s="102" t="s">
        <v>249</v>
      </c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X</v>
      </c>
      <c r="C71" s="92"/>
      <c r="D71" s="22"/>
      <c r="E71" s="23">
        <f>E68</f>
        <v>9</v>
      </c>
      <c r="F71" s="14"/>
      <c r="G71" s="32">
        <v>3</v>
      </c>
      <c r="H71" s="102" t="s">
        <v>200</v>
      </c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X</v>
      </c>
      <c r="C72" s="101">
        <f>C68</f>
        <v>42420</v>
      </c>
      <c r="D72" s="31"/>
      <c r="E72" s="23">
        <f>E68</f>
        <v>9</v>
      </c>
      <c r="F72" s="14"/>
      <c r="G72" s="41">
        <v>4</v>
      </c>
      <c r="H72" s="106" t="s">
        <v>14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12</v>
      </c>
      <c r="C73" s="105"/>
      <c r="D73" s="48">
        <v>0.65277777777777779</v>
      </c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1">
        <v>42420</v>
      </c>
      <c r="D76" s="12">
        <v>0.625</v>
      </c>
      <c r="E76" s="13">
        <v>10</v>
      </c>
      <c r="F76" s="14"/>
      <c r="G76" s="93" t="s">
        <v>7</v>
      </c>
      <c r="H76" s="94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9</v>
      </c>
      <c r="R76" s="8" t="s">
        <v>10</v>
      </c>
    </row>
    <row r="77" spans="2:18" ht="18" customHeight="1">
      <c r="B77" s="21" t="str">
        <f>IF(H80="BYE","X","2-4")</f>
        <v>X</v>
      </c>
      <c r="C77" s="92"/>
      <c r="D77" s="22"/>
      <c r="E77" s="23">
        <f>E76</f>
        <v>10</v>
      </c>
      <c r="F77" s="14"/>
      <c r="G77" s="24">
        <v>1</v>
      </c>
      <c r="H77" s="98" t="s">
        <v>215</v>
      </c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11</v>
      </c>
      <c r="C78" s="101">
        <f>C76</f>
        <v>42420</v>
      </c>
      <c r="D78" s="31">
        <v>0.63888888888888895</v>
      </c>
      <c r="E78" s="23">
        <f>E76</f>
        <v>10</v>
      </c>
      <c r="F78" s="14"/>
      <c r="G78" s="32">
        <v>2</v>
      </c>
      <c r="H78" s="102" t="s">
        <v>225</v>
      </c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X</v>
      </c>
      <c r="C79" s="92"/>
      <c r="D79" s="22"/>
      <c r="E79" s="23">
        <f>E76</f>
        <v>10</v>
      </c>
      <c r="F79" s="14"/>
      <c r="G79" s="32">
        <v>3</v>
      </c>
      <c r="H79" s="102" t="s">
        <v>229</v>
      </c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X</v>
      </c>
      <c r="C80" s="101">
        <f>C76</f>
        <v>42420</v>
      </c>
      <c r="D80" s="31"/>
      <c r="E80" s="23">
        <f>E76</f>
        <v>10</v>
      </c>
      <c r="F80" s="14"/>
      <c r="G80" s="41">
        <v>4</v>
      </c>
      <c r="H80" s="106" t="s">
        <v>14</v>
      </c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12</v>
      </c>
      <c r="C81" s="105"/>
      <c r="D81" s="48">
        <v>0.65277777777777779</v>
      </c>
      <c r="E81" s="49">
        <f>E76</f>
        <v>10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1">
        <v>42420</v>
      </c>
      <c r="D84" s="12">
        <v>0.66666666666666663</v>
      </c>
      <c r="E84" s="13">
        <v>4</v>
      </c>
      <c r="F84" s="14"/>
      <c r="G84" s="93" t="s">
        <v>7</v>
      </c>
      <c r="H84" s="94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9</v>
      </c>
      <c r="R84" s="8" t="s">
        <v>10</v>
      </c>
    </row>
    <row r="85" spans="2:18" ht="18" customHeight="1">
      <c r="B85" s="21" t="str">
        <f>IF(H88="BYE","X","2-4")</f>
        <v>X</v>
      </c>
      <c r="C85" s="92"/>
      <c r="D85" s="22"/>
      <c r="E85" s="23">
        <f>E84</f>
        <v>4</v>
      </c>
      <c r="F85" s="14"/>
      <c r="G85" s="24">
        <v>1</v>
      </c>
      <c r="H85" s="98" t="s">
        <v>186</v>
      </c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11</v>
      </c>
      <c r="C86" s="101">
        <f>C84</f>
        <v>42420</v>
      </c>
      <c r="D86" s="31">
        <v>0.68055555555555547</v>
      </c>
      <c r="E86" s="23">
        <f>E84</f>
        <v>4</v>
      </c>
      <c r="F86" s="14"/>
      <c r="G86" s="32">
        <v>2</v>
      </c>
      <c r="H86" s="102" t="s">
        <v>189</v>
      </c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X</v>
      </c>
      <c r="C87" s="92"/>
      <c r="D87" s="22"/>
      <c r="E87" s="23">
        <f>E84</f>
        <v>4</v>
      </c>
      <c r="F87" s="14"/>
      <c r="G87" s="32">
        <v>3</v>
      </c>
      <c r="H87" s="102" t="s">
        <v>265</v>
      </c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X</v>
      </c>
      <c r="C88" s="101">
        <f>C84</f>
        <v>42420</v>
      </c>
      <c r="D88" s="31"/>
      <c r="E88" s="23">
        <f>E84</f>
        <v>4</v>
      </c>
      <c r="F88" s="14"/>
      <c r="G88" s="41">
        <v>4</v>
      </c>
      <c r="H88" s="106" t="s">
        <v>14</v>
      </c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12</v>
      </c>
      <c r="C89" s="105"/>
      <c r="D89" s="48">
        <v>0.69444444444444453</v>
      </c>
      <c r="E89" s="49">
        <f>E84</f>
        <v>4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1">
        <v>42420</v>
      </c>
      <c r="D92" s="12">
        <v>0.66666666666666663</v>
      </c>
      <c r="E92" s="13">
        <v>5</v>
      </c>
      <c r="F92" s="14"/>
      <c r="G92" s="93" t="s">
        <v>7</v>
      </c>
      <c r="H92" s="94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9</v>
      </c>
      <c r="R92" s="8" t="s">
        <v>10</v>
      </c>
    </row>
    <row r="93" spans="2:18" ht="18" customHeight="1">
      <c r="B93" s="21" t="str">
        <f>IF(H96="BYE","X","2-4")</f>
        <v>X</v>
      </c>
      <c r="C93" s="92"/>
      <c r="D93" s="22"/>
      <c r="E93" s="23">
        <f>E92</f>
        <v>5</v>
      </c>
      <c r="F93" s="14"/>
      <c r="G93" s="24">
        <v>1</v>
      </c>
      <c r="H93" s="98" t="s">
        <v>217</v>
      </c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11</v>
      </c>
      <c r="C94" s="101">
        <f>C92</f>
        <v>42420</v>
      </c>
      <c r="D94" s="31">
        <v>0.68055555555555547</v>
      </c>
      <c r="E94" s="23">
        <f>E92</f>
        <v>5</v>
      </c>
      <c r="F94" s="14"/>
      <c r="G94" s="32">
        <v>2</v>
      </c>
      <c r="H94" s="102" t="s">
        <v>362</v>
      </c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X</v>
      </c>
      <c r="C95" s="92"/>
      <c r="D95" s="22"/>
      <c r="E95" s="23">
        <f>E92</f>
        <v>5</v>
      </c>
      <c r="F95" s="14"/>
      <c r="G95" s="32">
        <v>3</v>
      </c>
      <c r="H95" s="102" t="s">
        <v>168</v>
      </c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X</v>
      </c>
      <c r="C96" s="101">
        <f>C92</f>
        <v>42420</v>
      </c>
      <c r="D96" s="31"/>
      <c r="E96" s="23">
        <f>E92</f>
        <v>5</v>
      </c>
      <c r="F96" s="14"/>
      <c r="G96" s="41">
        <v>4</v>
      </c>
      <c r="H96" s="106" t="s">
        <v>14</v>
      </c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12</v>
      </c>
      <c r="C97" s="105"/>
      <c r="D97" s="48">
        <v>0.69444444444444453</v>
      </c>
      <c r="E97" s="49">
        <f>E92</f>
        <v>5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1">
        <v>42420</v>
      </c>
      <c r="D100" s="12">
        <v>0.66666666666666663</v>
      </c>
      <c r="E100" s="13">
        <v>6</v>
      </c>
      <c r="F100" s="14"/>
      <c r="G100" s="93" t="s">
        <v>7</v>
      </c>
      <c r="H100" s="94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9</v>
      </c>
      <c r="R100" s="8" t="s">
        <v>10</v>
      </c>
    </row>
    <row r="101" spans="2:18" ht="18" customHeight="1">
      <c r="B101" s="21" t="str">
        <f>IF(H104="BYE","X","2-4")</f>
        <v>X</v>
      </c>
      <c r="C101" s="92"/>
      <c r="D101" s="22"/>
      <c r="E101" s="23">
        <f>E100</f>
        <v>6</v>
      </c>
      <c r="F101" s="14"/>
      <c r="G101" s="24">
        <v>1</v>
      </c>
      <c r="H101" s="98" t="s">
        <v>158</v>
      </c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11</v>
      </c>
      <c r="C102" s="101">
        <f>C100</f>
        <v>42420</v>
      </c>
      <c r="D102" s="31">
        <v>0.68055555555555547</v>
      </c>
      <c r="E102" s="23">
        <f>E100</f>
        <v>6</v>
      </c>
      <c r="F102" s="14"/>
      <c r="G102" s="32">
        <v>2</v>
      </c>
      <c r="H102" s="102" t="s">
        <v>188</v>
      </c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X</v>
      </c>
      <c r="C103" s="92"/>
      <c r="D103" s="22"/>
      <c r="E103" s="23">
        <f>E100</f>
        <v>6</v>
      </c>
      <c r="F103" s="14"/>
      <c r="G103" s="32">
        <v>3</v>
      </c>
      <c r="H103" s="102" t="s">
        <v>257</v>
      </c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X</v>
      </c>
      <c r="C104" s="101">
        <f>C100</f>
        <v>42420</v>
      </c>
      <c r="D104" s="31"/>
      <c r="E104" s="23">
        <f>E100</f>
        <v>6</v>
      </c>
      <c r="F104" s="14"/>
      <c r="G104" s="41">
        <v>4</v>
      </c>
      <c r="H104" s="106" t="s">
        <v>14</v>
      </c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12</v>
      </c>
      <c r="C105" s="105"/>
      <c r="D105" s="48">
        <v>0.69444444444444453</v>
      </c>
      <c r="E105" s="49">
        <f>E100</f>
        <v>6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1">
        <v>42420</v>
      </c>
      <c r="D108" s="12">
        <v>0.66666666666666663</v>
      </c>
      <c r="E108" s="13">
        <v>7</v>
      </c>
      <c r="F108" s="14"/>
      <c r="G108" s="93" t="s">
        <v>7</v>
      </c>
      <c r="H108" s="94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9</v>
      </c>
      <c r="R108" s="8" t="s">
        <v>10</v>
      </c>
    </row>
    <row r="109" spans="2:18" ht="18" customHeight="1">
      <c r="B109" s="21" t="str">
        <f>IF(H112="BYE","X","2-4")</f>
        <v>X</v>
      </c>
      <c r="C109" s="92"/>
      <c r="D109" s="22"/>
      <c r="E109" s="23">
        <f>E108</f>
        <v>7</v>
      </c>
      <c r="F109" s="14"/>
      <c r="G109" s="24">
        <v>1</v>
      </c>
      <c r="H109" s="98" t="s">
        <v>242</v>
      </c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11</v>
      </c>
      <c r="C110" s="101">
        <f>C108</f>
        <v>42420</v>
      </c>
      <c r="D110" s="31">
        <v>0.68055555555555547</v>
      </c>
      <c r="E110" s="23">
        <f>E108</f>
        <v>7</v>
      </c>
      <c r="F110" s="14"/>
      <c r="G110" s="32">
        <v>2</v>
      </c>
      <c r="H110" s="102" t="s">
        <v>187</v>
      </c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X</v>
      </c>
      <c r="C111" s="92"/>
      <c r="D111" s="22"/>
      <c r="E111" s="23">
        <f>E108</f>
        <v>7</v>
      </c>
      <c r="F111" s="14"/>
      <c r="G111" s="32">
        <v>3</v>
      </c>
      <c r="H111" s="102" t="s">
        <v>226</v>
      </c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X</v>
      </c>
      <c r="C112" s="101">
        <f>C108</f>
        <v>42420</v>
      </c>
      <c r="D112" s="31"/>
      <c r="E112" s="23">
        <f>E108</f>
        <v>7</v>
      </c>
      <c r="F112" s="14"/>
      <c r="G112" s="41">
        <v>4</v>
      </c>
      <c r="H112" s="106" t="s">
        <v>14</v>
      </c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12</v>
      </c>
      <c r="C113" s="105"/>
      <c r="D113" s="48">
        <v>0.69444444444444453</v>
      </c>
      <c r="E113" s="49">
        <f>E108</f>
        <v>7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1">
        <v>42420</v>
      </c>
      <c r="D116" s="12">
        <v>0.66666666666666663</v>
      </c>
      <c r="E116" s="13">
        <v>8</v>
      </c>
      <c r="F116" s="14"/>
      <c r="G116" s="93" t="s">
        <v>7</v>
      </c>
      <c r="H116" s="94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9</v>
      </c>
      <c r="R116" s="8" t="s">
        <v>10</v>
      </c>
    </row>
    <row r="117" spans="2:18" ht="18" customHeight="1">
      <c r="B117" s="21" t="str">
        <f>IF(H120="BYE","X","2-4")</f>
        <v>X</v>
      </c>
      <c r="C117" s="92"/>
      <c r="D117" s="22"/>
      <c r="E117" s="23">
        <f>E116</f>
        <v>8</v>
      </c>
      <c r="F117" s="14"/>
      <c r="G117" s="24">
        <v>1</v>
      </c>
      <c r="H117" s="98" t="s">
        <v>243</v>
      </c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11</v>
      </c>
      <c r="C118" s="101">
        <f>C116</f>
        <v>42420</v>
      </c>
      <c r="D118" s="31">
        <v>0.68055555555555547</v>
      </c>
      <c r="E118" s="23">
        <f>E116</f>
        <v>8</v>
      </c>
      <c r="F118" s="14"/>
      <c r="G118" s="32">
        <v>2</v>
      </c>
      <c r="H118" s="102" t="s">
        <v>247</v>
      </c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X</v>
      </c>
      <c r="C119" s="92"/>
      <c r="D119" s="22"/>
      <c r="E119" s="23">
        <f>E116</f>
        <v>8</v>
      </c>
      <c r="F119" s="14"/>
      <c r="G119" s="32">
        <v>3</v>
      </c>
      <c r="H119" s="102" t="s">
        <v>358</v>
      </c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X</v>
      </c>
      <c r="C120" s="101">
        <f>C116</f>
        <v>42420</v>
      </c>
      <c r="D120" s="31"/>
      <c r="E120" s="23">
        <f>E116</f>
        <v>8</v>
      </c>
      <c r="F120" s="14"/>
      <c r="G120" s="41">
        <v>4</v>
      </c>
      <c r="H120" s="106" t="s">
        <v>14</v>
      </c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12</v>
      </c>
      <c r="C121" s="105"/>
      <c r="D121" s="48">
        <v>0.69444444444444453</v>
      </c>
      <c r="E121" s="49">
        <f>E116</f>
        <v>8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1">
        <v>42420</v>
      </c>
      <c r="D124" s="12">
        <v>0.66666666666666663</v>
      </c>
      <c r="E124" s="13">
        <v>9</v>
      </c>
      <c r="F124" s="14"/>
      <c r="G124" s="93" t="s">
        <v>7</v>
      </c>
      <c r="H124" s="94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9</v>
      </c>
      <c r="R124" s="8" t="s">
        <v>10</v>
      </c>
    </row>
    <row r="125" spans="2:18" ht="18" customHeight="1">
      <c r="B125" s="21" t="str">
        <f>IF(H128="BYE","X","2-4")</f>
        <v>X</v>
      </c>
      <c r="C125" s="92"/>
      <c r="D125" s="22"/>
      <c r="E125" s="23">
        <f>E124</f>
        <v>9</v>
      </c>
      <c r="F125" s="14"/>
      <c r="G125" s="24">
        <v>1</v>
      </c>
      <c r="H125" s="98" t="s">
        <v>244</v>
      </c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11</v>
      </c>
      <c r="C126" s="101">
        <f>C124</f>
        <v>42420</v>
      </c>
      <c r="D126" s="31">
        <v>0.68055555555555547</v>
      </c>
      <c r="E126" s="23">
        <f>E124</f>
        <v>9</v>
      </c>
      <c r="F126" s="14"/>
      <c r="G126" s="32">
        <v>2</v>
      </c>
      <c r="H126" s="102" t="s">
        <v>246</v>
      </c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X</v>
      </c>
      <c r="C127" s="92"/>
      <c r="D127" s="22"/>
      <c r="E127" s="23">
        <f>E124</f>
        <v>9</v>
      </c>
      <c r="F127" s="14"/>
      <c r="G127" s="32">
        <v>3</v>
      </c>
      <c r="H127" s="102" t="s">
        <v>263</v>
      </c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X</v>
      </c>
      <c r="C128" s="101">
        <f>C124</f>
        <v>42420</v>
      </c>
      <c r="D128" s="31"/>
      <c r="E128" s="23">
        <f>E124</f>
        <v>9</v>
      </c>
      <c r="F128" s="14"/>
      <c r="G128" s="41">
        <v>4</v>
      </c>
      <c r="H128" s="106" t="s">
        <v>14</v>
      </c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1:18" ht="18" customHeight="1" thickBot="1">
      <c r="B129" s="47" t="s">
        <v>12</v>
      </c>
      <c r="C129" s="105"/>
      <c r="D129" s="48">
        <v>0.69444444444444453</v>
      </c>
      <c r="E129" s="49">
        <f>E124</f>
        <v>9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1:18" ht="18" customHeight="1" thickBot="1"/>
    <row r="131" spans="1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1:18" ht="18" customHeight="1" thickBot="1">
      <c r="B132" s="11" t="s">
        <v>6</v>
      </c>
      <c r="C132" s="91">
        <v>42420</v>
      </c>
      <c r="D132" s="12">
        <v>0.66666666666666663</v>
      </c>
      <c r="E132" s="13">
        <v>10</v>
      </c>
      <c r="F132" s="14"/>
      <c r="G132" s="93" t="s">
        <v>7</v>
      </c>
      <c r="H132" s="94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9</v>
      </c>
      <c r="R132" s="8" t="s">
        <v>10</v>
      </c>
    </row>
    <row r="133" spans="1:18" ht="18" customHeight="1">
      <c r="B133" s="21" t="str">
        <f>IF(H136="BYE","X","2-4")</f>
        <v>X</v>
      </c>
      <c r="C133" s="92"/>
      <c r="D133" s="22"/>
      <c r="E133" s="23">
        <f>E132</f>
        <v>10</v>
      </c>
      <c r="F133" s="14"/>
      <c r="G133" s="24">
        <v>1</v>
      </c>
      <c r="H133" s="98" t="s">
        <v>223</v>
      </c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1:18" ht="18" customHeight="1">
      <c r="B134" s="30" t="s">
        <v>11</v>
      </c>
      <c r="C134" s="101">
        <f>C132</f>
        <v>42420</v>
      </c>
      <c r="D134" s="31">
        <v>0.68055555555555547</v>
      </c>
      <c r="E134" s="23">
        <f>E132</f>
        <v>10</v>
      </c>
      <c r="F134" s="14"/>
      <c r="G134" s="32">
        <v>2</v>
      </c>
      <c r="H134" s="102" t="s">
        <v>224</v>
      </c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1:18" ht="18" customHeight="1">
      <c r="B135" s="39" t="str">
        <f>IF(H136="BYE","X","3-4")</f>
        <v>X</v>
      </c>
      <c r="C135" s="92"/>
      <c r="D135" s="22"/>
      <c r="E135" s="23">
        <f>E132</f>
        <v>10</v>
      </c>
      <c r="F135" s="14"/>
      <c r="G135" s="32">
        <v>3</v>
      </c>
      <c r="H135" s="102" t="s">
        <v>258</v>
      </c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1:18" ht="18" customHeight="1" thickBot="1">
      <c r="B136" s="40" t="str">
        <f>IF(H136="BYE","X","1-4")</f>
        <v>X</v>
      </c>
      <c r="C136" s="101">
        <f>C132</f>
        <v>42420</v>
      </c>
      <c r="D136" s="31"/>
      <c r="E136" s="23">
        <f>E132</f>
        <v>10</v>
      </c>
      <c r="F136" s="14"/>
      <c r="G136" s="41">
        <v>4</v>
      </c>
      <c r="H136" s="106" t="s">
        <v>14</v>
      </c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1:18" ht="18" customHeight="1" thickBot="1">
      <c r="B137" s="47" t="s">
        <v>12</v>
      </c>
      <c r="C137" s="105"/>
      <c r="D137" s="48">
        <v>0.69444444444444453</v>
      </c>
      <c r="E137" s="49">
        <f>E132</f>
        <v>10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1:18" ht="18" customHeight="1"/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/>
    <row r="152" spans="1:18" ht="18" customHeight="1"/>
    <row r="153" spans="1:18" ht="18" customHeight="1"/>
    <row r="154" spans="1:18" ht="18" customHeight="1"/>
    <row r="155" spans="1:18" ht="18" customHeight="1"/>
    <row r="156" spans="1:18" ht="18" customHeight="1"/>
    <row r="157" spans="1:18" ht="18" customHeight="1"/>
    <row r="158" spans="1:18" ht="18" customHeight="1"/>
    <row r="159" spans="1:18" ht="18" customHeight="1"/>
    <row r="160" spans="1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57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</mergeCells>
  <conditionalFormatting sqref="Q6:Q8">
    <cfRule type="cellIs" dxfId="133" priority="36" stopIfTrue="1" operator="equal">
      <formula>0</formula>
    </cfRule>
  </conditionalFormatting>
  <conditionalFormatting sqref="Q5">
    <cfRule type="cellIs" dxfId="132" priority="35" stopIfTrue="1" operator="equal">
      <formula>0</formula>
    </cfRule>
  </conditionalFormatting>
  <conditionalFormatting sqref="Q14:Q16">
    <cfRule type="cellIs" dxfId="131" priority="34" stopIfTrue="1" operator="equal">
      <formula>0</formula>
    </cfRule>
  </conditionalFormatting>
  <conditionalFormatting sqref="Q13">
    <cfRule type="cellIs" dxfId="130" priority="33" stopIfTrue="1" operator="equal">
      <formula>0</formula>
    </cfRule>
  </conditionalFormatting>
  <conditionalFormatting sqref="Q22:Q24">
    <cfRule type="cellIs" dxfId="129" priority="32" stopIfTrue="1" operator="equal">
      <formula>0</formula>
    </cfRule>
  </conditionalFormatting>
  <conditionalFormatting sqref="Q21">
    <cfRule type="cellIs" dxfId="128" priority="31" stopIfTrue="1" operator="equal">
      <formula>0</formula>
    </cfRule>
  </conditionalFormatting>
  <conditionalFormatting sqref="Q30:Q32">
    <cfRule type="cellIs" dxfId="127" priority="30" stopIfTrue="1" operator="equal">
      <formula>0</formula>
    </cfRule>
  </conditionalFormatting>
  <conditionalFormatting sqref="Q29">
    <cfRule type="cellIs" dxfId="126" priority="29" stopIfTrue="1" operator="equal">
      <formula>0</formula>
    </cfRule>
  </conditionalFormatting>
  <conditionalFormatting sqref="Q38:Q40">
    <cfRule type="cellIs" dxfId="125" priority="28" stopIfTrue="1" operator="equal">
      <formula>0</formula>
    </cfRule>
  </conditionalFormatting>
  <conditionalFormatting sqref="Q37">
    <cfRule type="cellIs" dxfId="124" priority="27" stopIfTrue="1" operator="equal">
      <formula>0</formula>
    </cfRule>
  </conditionalFormatting>
  <conditionalFormatting sqref="Q46:Q48">
    <cfRule type="cellIs" dxfId="123" priority="26" stopIfTrue="1" operator="equal">
      <formula>0</formula>
    </cfRule>
  </conditionalFormatting>
  <conditionalFormatting sqref="Q45">
    <cfRule type="cellIs" dxfId="122" priority="25" stopIfTrue="1" operator="equal">
      <formula>0</formula>
    </cfRule>
  </conditionalFormatting>
  <conditionalFormatting sqref="Q54:Q56">
    <cfRule type="cellIs" dxfId="121" priority="24" stopIfTrue="1" operator="equal">
      <formula>0</formula>
    </cfRule>
  </conditionalFormatting>
  <conditionalFormatting sqref="Q53">
    <cfRule type="cellIs" dxfId="120" priority="23" stopIfTrue="1" operator="equal">
      <formula>0</formula>
    </cfRule>
  </conditionalFormatting>
  <conditionalFormatting sqref="Q62:Q64">
    <cfRule type="cellIs" dxfId="119" priority="22" stopIfTrue="1" operator="equal">
      <formula>0</formula>
    </cfRule>
  </conditionalFormatting>
  <conditionalFormatting sqref="Q61">
    <cfRule type="cellIs" dxfId="118" priority="21" stopIfTrue="1" operator="equal">
      <formula>0</formula>
    </cfRule>
  </conditionalFormatting>
  <conditionalFormatting sqref="Q70:Q72">
    <cfRule type="cellIs" dxfId="117" priority="20" stopIfTrue="1" operator="equal">
      <formula>0</formula>
    </cfRule>
  </conditionalFormatting>
  <conditionalFormatting sqref="Q69">
    <cfRule type="cellIs" dxfId="116" priority="19" stopIfTrue="1" operator="equal">
      <formula>0</formula>
    </cfRule>
  </conditionalFormatting>
  <conditionalFormatting sqref="Q78:Q80">
    <cfRule type="cellIs" dxfId="115" priority="18" stopIfTrue="1" operator="equal">
      <formula>0</formula>
    </cfRule>
  </conditionalFormatting>
  <conditionalFormatting sqref="Q77">
    <cfRule type="cellIs" dxfId="114" priority="17" stopIfTrue="1" operator="equal">
      <formula>0</formula>
    </cfRule>
  </conditionalFormatting>
  <conditionalFormatting sqref="Q86:Q88">
    <cfRule type="cellIs" dxfId="113" priority="16" stopIfTrue="1" operator="equal">
      <formula>0</formula>
    </cfRule>
  </conditionalFormatting>
  <conditionalFormatting sqref="Q85">
    <cfRule type="cellIs" dxfId="112" priority="15" stopIfTrue="1" operator="equal">
      <formula>0</formula>
    </cfRule>
  </conditionalFormatting>
  <conditionalFormatting sqref="Q94:Q96">
    <cfRule type="cellIs" dxfId="111" priority="14" stopIfTrue="1" operator="equal">
      <formula>0</formula>
    </cfRule>
  </conditionalFormatting>
  <conditionalFormatting sqref="Q93">
    <cfRule type="cellIs" dxfId="110" priority="13" stopIfTrue="1" operator="equal">
      <formula>0</formula>
    </cfRule>
  </conditionalFormatting>
  <conditionalFormatting sqref="Q102:Q104">
    <cfRule type="cellIs" dxfId="109" priority="12" stopIfTrue="1" operator="equal">
      <formula>0</formula>
    </cfRule>
  </conditionalFormatting>
  <conditionalFormatting sqref="Q101">
    <cfRule type="cellIs" dxfId="108" priority="11" stopIfTrue="1" operator="equal">
      <formula>0</formula>
    </cfRule>
  </conditionalFormatting>
  <conditionalFormatting sqref="Q110:Q112">
    <cfRule type="cellIs" dxfId="107" priority="10" stopIfTrue="1" operator="equal">
      <formula>0</formula>
    </cfRule>
  </conditionalFormatting>
  <conditionalFormatting sqref="Q109">
    <cfRule type="cellIs" dxfId="106" priority="9" stopIfTrue="1" operator="equal">
      <formula>0</formula>
    </cfRule>
  </conditionalFormatting>
  <conditionalFormatting sqref="Q118:Q120">
    <cfRule type="cellIs" dxfId="105" priority="8" stopIfTrue="1" operator="equal">
      <formula>0</formula>
    </cfRule>
  </conditionalFormatting>
  <conditionalFormatting sqref="Q117">
    <cfRule type="cellIs" dxfId="104" priority="7" stopIfTrue="1" operator="equal">
      <formula>0</formula>
    </cfRule>
  </conditionalFormatting>
  <conditionalFormatting sqref="Q126:Q128">
    <cfRule type="cellIs" dxfId="103" priority="6" stopIfTrue="1" operator="equal">
      <formula>0</formula>
    </cfRule>
  </conditionalFormatting>
  <conditionalFormatting sqref="Q125">
    <cfRule type="cellIs" dxfId="102" priority="5" stopIfTrue="1" operator="equal">
      <formula>0</formula>
    </cfRule>
  </conditionalFormatting>
  <conditionalFormatting sqref="Q134:Q136">
    <cfRule type="cellIs" dxfId="101" priority="4" stopIfTrue="1" operator="equal">
      <formula>0</formula>
    </cfRule>
  </conditionalFormatting>
  <conditionalFormatting sqref="Q133">
    <cfRule type="cellIs" dxfId="100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46" zoomScaleSheetLayoutView="100" workbookViewId="0">
      <selection activeCell="C12" sqref="C12:D1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3" t="s">
        <v>21</v>
      </c>
      <c r="L1" s="113"/>
      <c r="M1" s="113"/>
      <c r="N1" s="113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42421</v>
      </c>
      <c r="D4" s="12">
        <v>0.375</v>
      </c>
      <c r="E4" s="13">
        <v>1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170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42421</v>
      </c>
      <c r="D6" s="31">
        <v>0.3888888888888889</v>
      </c>
      <c r="E6" s="23">
        <f>E4</f>
        <v>1</v>
      </c>
      <c r="F6" s="14"/>
      <c r="G6" s="32">
        <v>2</v>
      </c>
      <c r="H6" s="102"/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/>
      <c r="I7" s="103"/>
      <c r="J7" s="103"/>
      <c r="K7" s="104"/>
      <c r="L7" s="33"/>
      <c r="M7" s="35"/>
      <c r="N7" s="34"/>
      <c r="O7" s="36"/>
      <c r="P7" s="96"/>
      <c r="Q7" s="37"/>
      <c r="R7" s="38"/>
    </row>
    <row r="8" spans="1:23" ht="18" customHeight="1" thickBot="1">
      <c r="B8" s="40" t="str">
        <f>IF(H8="BYE","X","1-4")</f>
        <v>X</v>
      </c>
      <c r="C8" s="101">
        <f>C4</f>
        <v>42421</v>
      </c>
      <c r="D8" s="31"/>
      <c r="E8" s="23">
        <f>E4</f>
        <v>1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</row>
    <row r="9" spans="1:23" ht="18" customHeight="1" thickBot="1">
      <c r="B9" s="47" t="s">
        <v>12</v>
      </c>
      <c r="C9" s="105"/>
      <c r="D9" s="48">
        <v>0.40277777777777773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3" ht="18" customHeight="1" thickBot="1">
      <c r="U10" s="88" t="s">
        <v>170</v>
      </c>
      <c r="V10" s="88"/>
      <c r="W10" s="88" t="s">
        <v>171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172</v>
      </c>
      <c r="V11" s="88"/>
      <c r="W11" s="88" t="s">
        <v>173</v>
      </c>
    </row>
    <row r="12" spans="1:23" ht="18" customHeight="1" thickBot="1">
      <c r="B12" s="11" t="s">
        <v>6</v>
      </c>
      <c r="C12" s="91">
        <v>42421</v>
      </c>
      <c r="D12" s="12">
        <v>0.375</v>
      </c>
      <c r="E12" s="13">
        <v>2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174</v>
      </c>
      <c r="V12" s="88"/>
      <c r="W12" s="88" t="s">
        <v>175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172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176</v>
      </c>
      <c r="V13" s="88"/>
      <c r="W13" s="88" t="s">
        <v>177</v>
      </c>
    </row>
    <row r="14" spans="1:23" ht="18" customHeight="1">
      <c r="B14" s="30" t="s">
        <v>11</v>
      </c>
      <c r="C14" s="101">
        <f>C12</f>
        <v>42421</v>
      </c>
      <c r="D14" s="31">
        <v>0.3888888888888889</v>
      </c>
      <c r="E14" s="23">
        <f>E12</f>
        <v>2</v>
      </c>
      <c r="F14" s="14"/>
      <c r="G14" s="32">
        <v>2</v>
      </c>
      <c r="H14" s="102"/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212</v>
      </c>
      <c r="V14" s="88"/>
      <c r="W14" s="88" t="s">
        <v>213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178</v>
      </c>
      <c r="V15" s="88"/>
      <c r="W15" s="88">
        <v>1453</v>
      </c>
    </row>
    <row r="16" spans="1:23" ht="18" customHeight="1" thickBot="1">
      <c r="B16" s="40" t="str">
        <f>IF(H16="BYE","X","1-4")</f>
        <v>X</v>
      </c>
      <c r="C16" s="101">
        <f>C12</f>
        <v>42421</v>
      </c>
      <c r="D16" s="31"/>
      <c r="E16" s="23">
        <f>E12</f>
        <v>2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179</v>
      </c>
      <c r="V16" s="88"/>
      <c r="W16" s="88">
        <v>1409</v>
      </c>
    </row>
    <row r="17" spans="2:23" ht="18" customHeight="1" thickBot="1">
      <c r="B17" s="47" t="s">
        <v>12</v>
      </c>
      <c r="C17" s="105"/>
      <c r="D17" s="48">
        <v>0.40277777777777773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149</v>
      </c>
      <c r="V17" s="88"/>
      <c r="W17" s="88" t="s">
        <v>150</v>
      </c>
    </row>
    <row r="18" spans="2:23" ht="18" customHeight="1" thickBot="1"/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3" ht="18" customHeight="1" thickBot="1">
      <c r="B20" s="11" t="s">
        <v>6</v>
      </c>
      <c r="C20" s="91">
        <v>42421</v>
      </c>
      <c r="D20" s="12">
        <v>0.375</v>
      </c>
      <c r="E20" s="13">
        <v>3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174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23" ht="18" customHeight="1">
      <c r="B22" s="30" t="s">
        <v>11</v>
      </c>
      <c r="C22" s="101">
        <f>C20</f>
        <v>42421</v>
      </c>
      <c r="D22" s="31">
        <v>0.3888888888888889</v>
      </c>
      <c r="E22" s="23">
        <f>E20</f>
        <v>3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23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23" ht="18" customHeight="1" thickBot="1">
      <c r="B24" s="40" t="str">
        <f>IF(H24="BYE","X","1-4")</f>
        <v>X</v>
      </c>
      <c r="C24" s="101">
        <f>C20</f>
        <v>42421</v>
      </c>
      <c r="D24" s="31"/>
      <c r="E24" s="23">
        <f>E20</f>
        <v>3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3" ht="18" customHeight="1" thickBot="1">
      <c r="B25" s="47" t="s">
        <v>12</v>
      </c>
      <c r="C25" s="105"/>
      <c r="D25" s="48">
        <v>0.40277777777777773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3" ht="18" customHeight="1" thickBot="1"/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42421</v>
      </c>
      <c r="D28" s="12">
        <v>0.375</v>
      </c>
      <c r="E28" s="13">
        <v>4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176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42421</v>
      </c>
      <c r="D30" s="31">
        <v>0.3888888888888889</v>
      </c>
      <c r="E30" s="23">
        <f>E28</f>
        <v>4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X</v>
      </c>
      <c r="C32" s="101">
        <f>C28</f>
        <v>42421</v>
      </c>
      <c r="D32" s="31"/>
      <c r="E32" s="23">
        <f>E28</f>
        <v>4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12</v>
      </c>
      <c r="C33" s="105"/>
      <c r="D33" s="48">
        <v>0.40277777777777773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1">
        <v>42421</v>
      </c>
      <c r="D36" s="12">
        <v>0.375</v>
      </c>
      <c r="E36" s="13">
        <v>5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5</v>
      </c>
      <c r="F37" s="14"/>
      <c r="G37" s="24">
        <v>1</v>
      </c>
      <c r="H37" s="98" t="s">
        <v>212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11</v>
      </c>
      <c r="C38" s="101">
        <f>C36</f>
        <v>42421</v>
      </c>
      <c r="D38" s="31">
        <v>0.3888888888888889</v>
      </c>
      <c r="E38" s="23">
        <f>E36</f>
        <v>5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5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42421</v>
      </c>
      <c r="D40" s="31"/>
      <c r="E40" s="23">
        <f>E36</f>
        <v>5</v>
      </c>
      <c r="F40" s="14"/>
      <c r="G40" s="41">
        <v>4</v>
      </c>
      <c r="H40" s="106" t="s">
        <v>14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12</v>
      </c>
      <c r="C41" s="105"/>
      <c r="D41" s="48">
        <v>0.40277777777777773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1">
        <v>42421</v>
      </c>
      <c r="D44" s="12">
        <v>0.375</v>
      </c>
      <c r="E44" s="13">
        <v>6</v>
      </c>
      <c r="F44" s="14"/>
      <c r="G44" s="93" t="s">
        <v>7</v>
      </c>
      <c r="H44" s="94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6</v>
      </c>
      <c r="F45" s="14"/>
      <c r="G45" s="24">
        <v>1</v>
      </c>
      <c r="H45" s="98" t="s">
        <v>178</v>
      </c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11</v>
      </c>
      <c r="C46" s="101">
        <f>C44</f>
        <v>42421</v>
      </c>
      <c r="D46" s="31">
        <v>0.3888888888888889</v>
      </c>
      <c r="E46" s="23">
        <f>E44</f>
        <v>6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6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42421</v>
      </c>
      <c r="D48" s="31"/>
      <c r="E48" s="23">
        <f>E44</f>
        <v>6</v>
      </c>
      <c r="F48" s="14"/>
      <c r="G48" s="41">
        <v>4</v>
      </c>
      <c r="H48" s="106" t="s">
        <v>14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12</v>
      </c>
      <c r="C49" s="105"/>
      <c r="D49" s="48">
        <v>0.40277777777777773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1">
        <v>42421</v>
      </c>
      <c r="D52" s="12">
        <v>0.375</v>
      </c>
      <c r="E52" s="13">
        <v>7</v>
      </c>
      <c r="F52" s="14"/>
      <c r="G52" s="93" t="s">
        <v>7</v>
      </c>
      <c r="H52" s="94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7</v>
      </c>
      <c r="F53" s="14"/>
      <c r="G53" s="24">
        <v>1</v>
      </c>
      <c r="H53" s="98" t="s">
        <v>179</v>
      </c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11</v>
      </c>
      <c r="C54" s="101">
        <f>C52</f>
        <v>42421</v>
      </c>
      <c r="D54" s="31">
        <v>0.3888888888888889</v>
      </c>
      <c r="E54" s="23">
        <f>E52</f>
        <v>7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7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42421</v>
      </c>
      <c r="D56" s="31"/>
      <c r="E56" s="23">
        <f>E52</f>
        <v>7</v>
      </c>
      <c r="F56" s="14"/>
      <c r="G56" s="41">
        <v>4</v>
      </c>
      <c r="H56" s="106" t="s">
        <v>14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12</v>
      </c>
      <c r="C57" s="105"/>
      <c r="D57" s="48">
        <v>0.40277777777777773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1">
        <v>42421</v>
      </c>
      <c r="D60" s="12">
        <v>0.375</v>
      </c>
      <c r="E60" s="13">
        <v>8</v>
      </c>
      <c r="F60" s="14"/>
      <c r="G60" s="93" t="s">
        <v>7</v>
      </c>
      <c r="H60" s="94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8</v>
      </c>
      <c r="F61" s="14"/>
      <c r="G61" s="24">
        <v>1</v>
      </c>
      <c r="H61" s="98" t="s">
        <v>149</v>
      </c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11</v>
      </c>
      <c r="C62" s="101">
        <f>C60</f>
        <v>42421</v>
      </c>
      <c r="D62" s="31">
        <v>0.3888888888888889</v>
      </c>
      <c r="E62" s="23">
        <f>E60</f>
        <v>8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8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42421</v>
      </c>
      <c r="D64" s="31"/>
      <c r="E64" s="23">
        <f>E60</f>
        <v>8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1:18" ht="18" customHeight="1" thickBot="1">
      <c r="B65" s="47" t="s">
        <v>12</v>
      </c>
      <c r="C65" s="105"/>
      <c r="D65" s="48">
        <v>0.40277777777777773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1:18" ht="18" customHeight="1"/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76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</mergeCells>
  <conditionalFormatting sqref="Q6:Q8">
    <cfRule type="cellIs" dxfId="99" priority="36" stopIfTrue="1" operator="equal">
      <formula>0</formula>
    </cfRule>
  </conditionalFormatting>
  <conditionalFormatting sqref="Q5">
    <cfRule type="cellIs" dxfId="98" priority="35" stopIfTrue="1" operator="equal">
      <formula>0</formula>
    </cfRule>
  </conditionalFormatting>
  <conditionalFormatting sqref="Q14:Q16">
    <cfRule type="cellIs" dxfId="97" priority="34" stopIfTrue="1" operator="equal">
      <formula>0</formula>
    </cfRule>
  </conditionalFormatting>
  <conditionalFormatting sqref="Q13">
    <cfRule type="cellIs" dxfId="96" priority="33" stopIfTrue="1" operator="equal">
      <formula>0</formula>
    </cfRule>
  </conditionalFormatting>
  <conditionalFormatting sqref="Q22:Q24">
    <cfRule type="cellIs" dxfId="95" priority="32" stopIfTrue="1" operator="equal">
      <formula>0</formula>
    </cfRule>
  </conditionalFormatting>
  <conditionalFormatting sqref="Q21">
    <cfRule type="cellIs" dxfId="94" priority="31" stopIfTrue="1" operator="equal">
      <formula>0</formula>
    </cfRule>
  </conditionalFormatting>
  <conditionalFormatting sqref="Q30:Q32">
    <cfRule type="cellIs" dxfId="93" priority="30" stopIfTrue="1" operator="equal">
      <formula>0</formula>
    </cfRule>
  </conditionalFormatting>
  <conditionalFormatting sqref="Q29">
    <cfRule type="cellIs" dxfId="92" priority="29" stopIfTrue="1" operator="equal">
      <formula>0</formula>
    </cfRule>
  </conditionalFormatting>
  <conditionalFormatting sqref="Q38:Q40">
    <cfRule type="cellIs" dxfId="91" priority="28" stopIfTrue="1" operator="equal">
      <formula>0</formula>
    </cfRule>
  </conditionalFormatting>
  <conditionalFormatting sqref="Q37">
    <cfRule type="cellIs" dxfId="90" priority="27" stopIfTrue="1" operator="equal">
      <formula>0</formula>
    </cfRule>
  </conditionalFormatting>
  <conditionalFormatting sqref="Q46:Q48">
    <cfRule type="cellIs" dxfId="89" priority="26" stopIfTrue="1" operator="equal">
      <formula>0</formula>
    </cfRule>
  </conditionalFormatting>
  <conditionalFormatting sqref="Q45">
    <cfRule type="cellIs" dxfId="88" priority="25" stopIfTrue="1" operator="equal">
      <formula>0</formula>
    </cfRule>
  </conditionalFormatting>
  <conditionalFormatting sqref="Q54:Q56">
    <cfRule type="cellIs" dxfId="87" priority="24" stopIfTrue="1" operator="equal">
      <formula>0</formula>
    </cfRule>
  </conditionalFormatting>
  <conditionalFormatting sqref="Q53">
    <cfRule type="cellIs" dxfId="86" priority="23" stopIfTrue="1" operator="equal">
      <formula>0</formula>
    </cfRule>
  </conditionalFormatting>
  <conditionalFormatting sqref="Q62:Q64">
    <cfRule type="cellIs" dxfId="85" priority="22" stopIfTrue="1" operator="equal">
      <formula>0</formula>
    </cfRule>
  </conditionalFormatting>
  <conditionalFormatting sqref="Q61">
    <cfRule type="cellIs" dxfId="84" priority="2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zoomScaleSheetLayoutView="100" workbookViewId="0">
      <selection activeCell="C12" sqref="C12:D1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3" t="s">
        <v>22</v>
      </c>
      <c r="L1" s="113"/>
      <c r="M1" s="113"/>
      <c r="N1" s="113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42421</v>
      </c>
      <c r="D4" s="12">
        <v>0.52083333333333337</v>
      </c>
      <c r="E4" s="13">
        <v>1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206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42421</v>
      </c>
      <c r="D6" s="31">
        <v>0.53472222222222221</v>
      </c>
      <c r="E6" s="23">
        <f>E4</f>
        <v>1</v>
      </c>
      <c r="F6" s="14"/>
      <c r="G6" s="32">
        <v>2</v>
      </c>
      <c r="H6" s="102"/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/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206</v>
      </c>
      <c r="V7" s="88"/>
      <c r="W7" s="88">
        <v>1875</v>
      </c>
    </row>
    <row r="8" spans="1:23" ht="18" customHeight="1" thickBot="1">
      <c r="B8" s="40" t="str">
        <f>IF(H8="BYE","X","1-4")</f>
        <v>X</v>
      </c>
      <c r="C8" s="101">
        <f>C4</f>
        <v>42421</v>
      </c>
      <c r="D8" s="31"/>
      <c r="E8" s="23">
        <f>E4</f>
        <v>1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169</v>
      </c>
      <c r="V8" s="88"/>
      <c r="W8" s="88">
        <v>1659</v>
      </c>
    </row>
    <row r="9" spans="1:23" ht="18" customHeight="1" thickBot="1">
      <c r="B9" s="47" t="s">
        <v>12</v>
      </c>
      <c r="C9" s="105"/>
      <c r="D9" s="48">
        <v>0.54861111111111105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233</v>
      </c>
      <c r="V9" s="88"/>
      <c r="W9" s="88" t="s">
        <v>234</v>
      </c>
    </row>
    <row r="10" spans="1:23" ht="18" customHeight="1" thickBot="1">
      <c r="U10" s="88" t="s">
        <v>207</v>
      </c>
      <c r="V10" s="88"/>
      <c r="W10" s="88" t="s">
        <v>208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235</v>
      </c>
      <c r="V11" s="88"/>
      <c r="W11" s="88" t="s">
        <v>236</v>
      </c>
    </row>
    <row r="12" spans="1:23" ht="18" customHeight="1" thickBot="1">
      <c r="B12" s="11" t="s">
        <v>6</v>
      </c>
      <c r="C12" s="91">
        <v>42421</v>
      </c>
      <c r="D12" s="12">
        <v>0.52083333333333337</v>
      </c>
      <c r="E12" s="13">
        <v>2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237</v>
      </c>
      <c r="V12" s="88"/>
      <c r="W12" s="88">
        <v>1546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169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209</v>
      </c>
      <c r="V13" s="88"/>
      <c r="W13" s="88">
        <v>1535</v>
      </c>
    </row>
    <row r="14" spans="1:23" ht="18" customHeight="1">
      <c r="B14" s="30" t="s">
        <v>11</v>
      </c>
      <c r="C14" s="101">
        <f>C12</f>
        <v>42421</v>
      </c>
      <c r="D14" s="31">
        <v>0.53472222222222221</v>
      </c>
      <c r="E14" s="23">
        <f>E12</f>
        <v>2</v>
      </c>
      <c r="F14" s="14"/>
      <c r="G14" s="32">
        <v>2</v>
      </c>
      <c r="H14" s="102" t="s">
        <v>210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210</v>
      </c>
      <c r="V14" s="88"/>
      <c r="W14" s="88" t="s">
        <v>211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3" ht="18" customHeight="1" thickBot="1">
      <c r="B16" s="40" t="str">
        <f>IF(H16="BYE","X","1-4")</f>
        <v>X</v>
      </c>
      <c r="C16" s="101">
        <f>C12</f>
        <v>42421</v>
      </c>
      <c r="D16" s="31"/>
      <c r="E16" s="23">
        <f>E12</f>
        <v>2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12</v>
      </c>
      <c r="C17" s="105"/>
      <c r="D17" s="48">
        <v>0.54861111111111105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91">
        <v>42421</v>
      </c>
      <c r="D20" s="12">
        <v>0.52083333333333337</v>
      </c>
      <c r="E20" s="13">
        <v>3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233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11</v>
      </c>
      <c r="C22" s="101">
        <f>C20</f>
        <v>42421</v>
      </c>
      <c r="D22" s="31">
        <v>0.53472222222222221</v>
      </c>
      <c r="E22" s="23">
        <f>E20</f>
        <v>3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X</v>
      </c>
      <c r="C24" s="101">
        <f>C20</f>
        <v>42421</v>
      </c>
      <c r="D24" s="31"/>
      <c r="E24" s="23">
        <f>E20</f>
        <v>3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12</v>
      </c>
      <c r="C25" s="105"/>
      <c r="D25" s="48">
        <v>0.54861111111111105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91">
        <v>42421</v>
      </c>
      <c r="D28" s="12">
        <v>0.52083333333333337</v>
      </c>
      <c r="E28" s="13">
        <v>7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18" ht="18" customHeight="1">
      <c r="B29" s="21" t="str">
        <f>IF(H32="BYE","X","2-4")</f>
        <v>X</v>
      </c>
      <c r="C29" s="92"/>
      <c r="D29" s="22"/>
      <c r="E29" s="23">
        <f>E28</f>
        <v>7</v>
      </c>
      <c r="F29" s="14"/>
      <c r="G29" s="24">
        <v>1</v>
      </c>
      <c r="H29" s="98" t="s">
        <v>207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11</v>
      </c>
      <c r="C30" s="101">
        <f>C28</f>
        <v>42421</v>
      </c>
      <c r="D30" s="31">
        <v>0.53472222222222221</v>
      </c>
      <c r="E30" s="23">
        <f>E28</f>
        <v>7</v>
      </c>
      <c r="F30" s="14"/>
      <c r="G30" s="32">
        <v>2</v>
      </c>
      <c r="H30" s="102" t="s">
        <v>209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X</v>
      </c>
      <c r="C31" s="92"/>
      <c r="D31" s="22"/>
      <c r="E31" s="23">
        <f>E28</f>
        <v>7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X</v>
      </c>
      <c r="C32" s="101">
        <f>C28</f>
        <v>42421</v>
      </c>
      <c r="D32" s="31"/>
      <c r="E32" s="23">
        <f>E28</f>
        <v>7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1:18" ht="18" customHeight="1" thickBot="1">
      <c r="B33" s="47" t="s">
        <v>12</v>
      </c>
      <c r="C33" s="105"/>
      <c r="D33" s="48">
        <v>0.54861111111111105</v>
      </c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/>
    <row r="35" spans="1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>
      <c r="B36" s="11" t="s">
        <v>6</v>
      </c>
      <c r="C36" s="91">
        <v>42421</v>
      </c>
      <c r="D36" s="12">
        <v>0.52083333333333337</v>
      </c>
      <c r="E36" s="13">
        <v>9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</row>
    <row r="37" spans="1:18" ht="18" customHeight="1">
      <c r="B37" s="21" t="str">
        <f>IF(H40="BYE","X","2-4")</f>
        <v>2-4</v>
      </c>
      <c r="C37" s="92"/>
      <c r="D37" s="22"/>
      <c r="E37" s="23">
        <f>E36</f>
        <v>9</v>
      </c>
      <c r="F37" s="14"/>
      <c r="G37" s="24">
        <v>1</v>
      </c>
      <c r="H37" s="98" t="s">
        <v>235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1:18" ht="18" customHeight="1">
      <c r="B38" s="30" t="s">
        <v>11</v>
      </c>
      <c r="C38" s="101">
        <f>C36</f>
        <v>42421</v>
      </c>
      <c r="D38" s="31">
        <v>0.53472222222222221</v>
      </c>
      <c r="E38" s="23">
        <f>E36</f>
        <v>9</v>
      </c>
      <c r="F38" s="14"/>
      <c r="G38" s="32">
        <v>2</v>
      </c>
      <c r="H38" s="102" t="s">
        <v>237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1:18" ht="18" customHeight="1">
      <c r="B39" s="39" t="str">
        <f>IF(H40="BYE","X","3-4")</f>
        <v>3-4</v>
      </c>
      <c r="C39" s="92"/>
      <c r="D39" s="22"/>
      <c r="E39" s="23">
        <f>E36</f>
        <v>9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1:18" ht="18" customHeight="1" thickBot="1">
      <c r="B40" s="40" t="str">
        <f>IF(H40="BYE","X","1-4")</f>
        <v>1-4</v>
      </c>
      <c r="C40" s="101">
        <f>C36</f>
        <v>42421</v>
      </c>
      <c r="D40" s="31"/>
      <c r="E40" s="23">
        <f>E36</f>
        <v>9</v>
      </c>
      <c r="F40" s="14"/>
      <c r="G40" s="41">
        <v>4</v>
      </c>
      <c r="H40" s="106"/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1:18" ht="18" customHeight="1" thickBot="1">
      <c r="B41" s="47" t="s">
        <v>12</v>
      </c>
      <c r="C41" s="105"/>
      <c r="D41" s="48">
        <v>0.54861111111111105</v>
      </c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/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49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</mergeCells>
  <conditionalFormatting sqref="Q6:Q8">
    <cfRule type="cellIs" dxfId="83" priority="36" stopIfTrue="1" operator="equal">
      <formula>0</formula>
    </cfRule>
  </conditionalFormatting>
  <conditionalFormatting sqref="Q5">
    <cfRule type="cellIs" dxfId="82" priority="35" stopIfTrue="1" operator="equal">
      <formula>0</formula>
    </cfRule>
  </conditionalFormatting>
  <conditionalFormatting sqref="Q14:Q16">
    <cfRule type="cellIs" dxfId="81" priority="34" stopIfTrue="1" operator="equal">
      <formula>0</formula>
    </cfRule>
  </conditionalFormatting>
  <conditionalFormatting sqref="Q13">
    <cfRule type="cellIs" dxfId="80" priority="33" stopIfTrue="1" operator="equal">
      <formula>0</formula>
    </cfRule>
  </conditionalFormatting>
  <conditionalFormatting sqref="Q22:Q24">
    <cfRule type="cellIs" dxfId="79" priority="32" stopIfTrue="1" operator="equal">
      <formula>0</formula>
    </cfRule>
  </conditionalFormatting>
  <conditionalFormatting sqref="Q21">
    <cfRule type="cellIs" dxfId="78" priority="31" stopIfTrue="1" operator="equal">
      <formula>0</formula>
    </cfRule>
  </conditionalFormatting>
  <conditionalFormatting sqref="Q30:Q32">
    <cfRule type="cellIs" dxfId="77" priority="30" stopIfTrue="1" operator="equal">
      <formula>0</formula>
    </cfRule>
  </conditionalFormatting>
  <conditionalFormatting sqref="Q29">
    <cfRule type="cellIs" dxfId="76" priority="29" stopIfTrue="1" operator="equal">
      <formula>0</formula>
    </cfRule>
  </conditionalFormatting>
  <conditionalFormatting sqref="Q38:Q40">
    <cfRule type="cellIs" dxfId="75" priority="28" stopIfTrue="1" operator="equal">
      <formula>0</formula>
    </cfRule>
  </conditionalFormatting>
  <conditionalFormatting sqref="Q37">
    <cfRule type="cellIs" dxfId="74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04"/>
  <sheetViews>
    <sheetView view="pageBreakPreview" zoomScaleSheetLayoutView="100" workbookViewId="0">
      <selection sqref="A1:S1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22</v>
      </c>
      <c r="L1" s="111"/>
      <c r="M1" s="111"/>
      <c r="N1" s="111"/>
      <c r="O1" s="111" t="s">
        <v>18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88" t="s">
        <v>77</v>
      </c>
      <c r="V3" s="88"/>
      <c r="W3" s="88">
        <v>1571</v>
      </c>
    </row>
    <row r="4" spans="1:23" ht="18" customHeight="1" thickBot="1">
      <c r="B4" s="11" t="s">
        <v>6</v>
      </c>
      <c r="C4" s="91">
        <v>42421</v>
      </c>
      <c r="D4" s="12">
        <v>0.5625</v>
      </c>
      <c r="E4" s="13">
        <v>1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  <c r="U4" s="88" t="s">
        <v>78</v>
      </c>
      <c r="V4" s="88"/>
      <c r="W4" s="88" t="s">
        <v>84</v>
      </c>
    </row>
    <row r="5" spans="1:23" ht="18" customHeight="1">
      <c r="B5" s="21" t="str">
        <f>IF(H8="BYE","X","2-4")</f>
        <v>2-4</v>
      </c>
      <c r="C5" s="92"/>
      <c r="D5" s="22">
        <v>0.57638888888888895</v>
      </c>
      <c r="E5" s="23">
        <f>E4</f>
        <v>1</v>
      </c>
      <c r="F5" s="14"/>
      <c r="G5" s="24">
        <v>1</v>
      </c>
      <c r="H5" s="98" t="s">
        <v>77</v>
      </c>
      <c r="I5" s="99"/>
      <c r="J5" s="99"/>
      <c r="K5" s="100"/>
      <c r="L5" s="25"/>
      <c r="M5" s="26"/>
      <c r="N5" s="26"/>
      <c r="O5" s="27"/>
      <c r="P5" s="96"/>
      <c r="Q5" s="28"/>
      <c r="R5" s="29"/>
      <c r="U5" s="88" t="s">
        <v>79</v>
      </c>
      <c r="V5" s="88"/>
      <c r="W5" s="88">
        <v>1371</v>
      </c>
    </row>
    <row r="6" spans="1:23" ht="18" customHeight="1">
      <c r="B6" s="30" t="s">
        <v>11</v>
      </c>
      <c r="C6" s="101">
        <f>C4</f>
        <v>42421</v>
      </c>
      <c r="D6" s="31">
        <v>0.59027777777777779</v>
      </c>
      <c r="E6" s="23">
        <f>E4</f>
        <v>1</v>
      </c>
      <c r="F6" s="14"/>
      <c r="G6" s="32">
        <v>2</v>
      </c>
      <c r="H6" s="102" t="s">
        <v>63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63</v>
      </c>
      <c r="V6" s="88"/>
      <c r="W6" s="88" t="s">
        <v>88</v>
      </c>
    </row>
    <row r="7" spans="1:23" ht="18" customHeight="1">
      <c r="B7" s="39" t="str">
        <f>IF(H8="BYE","X","3-4")</f>
        <v>3-4</v>
      </c>
      <c r="C7" s="92"/>
      <c r="D7" s="22">
        <v>0.60416666666666663</v>
      </c>
      <c r="E7" s="23">
        <f>E4</f>
        <v>1</v>
      </c>
      <c r="F7" s="14"/>
      <c r="G7" s="32">
        <v>3</v>
      </c>
      <c r="H7" s="102" t="s">
        <v>80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80</v>
      </c>
      <c r="V7" s="88"/>
      <c r="W7" s="88">
        <v>1057</v>
      </c>
    </row>
    <row r="8" spans="1:23" ht="18" customHeight="1" thickBot="1">
      <c r="B8" s="40" t="str">
        <f>IF(H8="BYE","X","1-4")</f>
        <v>1-4</v>
      </c>
      <c r="C8" s="101">
        <f>C4</f>
        <v>42421</v>
      </c>
      <c r="D8" s="31">
        <v>0.61805555555555558</v>
      </c>
      <c r="E8" s="23">
        <f>E4</f>
        <v>1</v>
      </c>
      <c r="F8" s="14"/>
      <c r="G8" s="41">
        <v>4</v>
      </c>
      <c r="H8" s="106" t="s">
        <v>82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81</v>
      </c>
      <c r="V8" s="88"/>
      <c r="W8" s="88" t="s">
        <v>86</v>
      </c>
    </row>
    <row r="9" spans="1:23" ht="18" customHeight="1" thickBot="1">
      <c r="B9" s="47" t="s">
        <v>12</v>
      </c>
      <c r="C9" s="105"/>
      <c r="D9" s="48">
        <v>0.63194444444444442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232</v>
      </c>
      <c r="V9" s="88"/>
      <c r="W9" s="88">
        <v>1016</v>
      </c>
    </row>
    <row r="10" spans="1:23" ht="18" customHeight="1" thickBot="1">
      <c r="U10" s="88" t="s">
        <v>82</v>
      </c>
      <c r="V10" s="88"/>
      <c r="W10" s="88">
        <v>903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3" ht="18" customHeight="1" thickBot="1">
      <c r="B12" s="11" t="s">
        <v>6</v>
      </c>
      <c r="C12" s="91">
        <v>42421</v>
      </c>
      <c r="D12" s="12">
        <v>0.5625</v>
      </c>
      <c r="E12" s="13">
        <v>2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</row>
    <row r="13" spans="1:23" ht="18" customHeight="1">
      <c r="B13" s="21" t="str">
        <f>IF(H16="BYE","X","2-4")</f>
        <v>2-4</v>
      </c>
      <c r="C13" s="92"/>
      <c r="D13" s="22">
        <v>0.57638888888888895</v>
      </c>
      <c r="E13" s="23">
        <f>E12</f>
        <v>2</v>
      </c>
      <c r="F13" s="14"/>
      <c r="G13" s="24">
        <v>1</v>
      </c>
      <c r="H13" s="98" t="s">
        <v>78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3" ht="18" customHeight="1">
      <c r="B14" s="30" t="s">
        <v>11</v>
      </c>
      <c r="C14" s="101">
        <f>C12</f>
        <v>42421</v>
      </c>
      <c r="D14" s="31">
        <v>0.59027777777777779</v>
      </c>
      <c r="E14" s="23">
        <f>E12</f>
        <v>2</v>
      </c>
      <c r="F14" s="14"/>
      <c r="G14" s="32">
        <v>2</v>
      </c>
      <c r="H14" s="102" t="s">
        <v>79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3" ht="18" customHeight="1">
      <c r="B15" s="39" t="str">
        <f>IF(H16="BYE","X","3-4")</f>
        <v>3-4</v>
      </c>
      <c r="C15" s="92"/>
      <c r="D15" s="22">
        <v>0.60416666666666663</v>
      </c>
      <c r="E15" s="23">
        <f>E12</f>
        <v>2</v>
      </c>
      <c r="F15" s="14"/>
      <c r="G15" s="32">
        <v>3</v>
      </c>
      <c r="H15" s="102" t="s">
        <v>81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3" ht="18" customHeight="1" thickBot="1">
      <c r="B16" s="40" t="str">
        <f>IF(H16="BYE","X","1-4")</f>
        <v>1-4</v>
      </c>
      <c r="C16" s="101">
        <f>C12</f>
        <v>42421</v>
      </c>
      <c r="D16" s="31">
        <v>0.61805555555555558</v>
      </c>
      <c r="E16" s="23">
        <f>E12</f>
        <v>2</v>
      </c>
      <c r="F16" s="14"/>
      <c r="G16" s="41">
        <v>4</v>
      </c>
      <c r="H16" s="106" t="s">
        <v>232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1:18" ht="18" customHeight="1" thickBot="1">
      <c r="B17" s="47" t="s">
        <v>12</v>
      </c>
      <c r="C17" s="105"/>
      <c r="D17" s="48">
        <v>0.63194444444444442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/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22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6:C17"/>
    <mergeCell ref="H16:K16"/>
    <mergeCell ref="C12:C13"/>
    <mergeCell ref="G12:H12"/>
  </mergeCells>
  <conditionalFormatting sqref="Q6:Q8">
    <cfRule type="cellIs" dxfId="73" priority="36" stopIfTrue="1" operator="equal">
      <formula>0</formula>
    </cfRule>
  </conditionalFormatting>
  <conditionalFormatting sqref="Q5">
    <cfRule type="cellIs" dxfId="72" priority="35" stopIfTrue="1" operator="equal">
      <formula>0</formula>
    </cfRule>
  </conditionalFormatting>
  <conditionalFormatting sqref="Q14:Q16">
    <cfRule type="cellIs" dxfId="71" priority="34" stopIfTrue="1" operator="equal">
      <formula>0</formula>
    </cfRule>
  </conditionalFormatting>
  <conditionalFormatting sqref="Q13">
    <cfRule type="cellIs" dxfId="70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39" zoomScaleSheetLayoutView="100" workbookViewId="0">
      <selection sqref="A1:S50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3" t="s">
        <v>23</v>
      </c>
      <c r="L1" s="113"/>
      <c r="M1" s="113"/>
      <c r="N1" s="113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0.375</v>
      </c>
      <c r="E4" s="13">
        <v>1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240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42420</v>
      </c>
      <c r="D6" s="31">
        <v>0.3888888888888889</v>
      </c>
      <c r="E6" s="23">
        <f>E4</f>
        <v>1</v>
      </c>
      <c r="F6" s="14"/>
      <c r="G6" s="32">
        <v>2</v>
      </c>
      <c r="H6" s="102" t="s">
        <v>278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240</v>
      </c>
      <c r="V6" s="88"/>
      <c r="W6" s="88" t="s">
        <v>241</v>
      </c>
    </row>
    <row r="7" spans="1:23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282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269</v>
      </c>
      <c r="V7" s="88"/>
      <c r="W7" s="88">
        <v>1239</v>
      </c>
    </row>
    <row r="8" spans="1:23" ht="18" customHeight="1" thickBot="1">
      <c r="B8" s="40" t="str">
        <f>IF(H8="BYE","X","1-4")</f>
        <v>X</v>
      </c>
      <c r="C8" s="101">
        <f>C4</f>
        <v>42420</v>
      </c>
      <c r="D8" s="31"/>
      <c r="E8" s="23">
        <f>E4</f>
        <v>1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270</v>
      </c>
      <c r="V8" s="88"/>
      <c r="W8" s="88" t="s">
        <v>271</v>
      </c>
    </row>
    <row r="9" spans="1:23" ht="18" customHeight="1" thickBot="1">
      <c r="B9" s="47" t="s">
        <v>12</v>
      </c>
      <c r="C9" s="105"/>
      <c r="D9" s="48">
        <v>0.40277777777777773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242</v>
      </c>
      <c r="V9" s="88"/>
      <c r="W9" s="88">
        <v>1151</v>
      </c>
    </row>
    <row r="10" spans="1:23" ht="18" customHeight="1" thickBot="1">
      <c r="U10" s="88" t="s">
        <v>272</v>
      </c>
      <c r="V10" s="88"/>
      <c r="W10" s="88">
        <v>1117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246</v>
      </c>
      <c r="V11" s="88"/>
      <c r="W11" s="88">
        <v>1074</v>
      </c>
    </row>
    <row r="12" spans="1:23" ht="18" customHeight="1" thickBot="1">
      <c r="B12" s="11" t="s">
        <v>6</v>
      </c>
      <c r="C12" s="91">
        <v>42420</v>
      </c>
      <c r="D12" s="12">
        <v>0.375</v>
      </c>
      <c r="E12" s="13">
        <v>2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273</v>
      </c>
      <c r="V12" s="88"/>
      <c r="W12" s="88" t="s">
        <v>274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269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275</v>
      </c>
      <c r="V13" s="88"/>
      <c r="W13" s="88">
        <v>1028</v>
      </c>
    </row>
    <row r="14" spans="1:23" ht="18" customHeight="1">
      <c r="B14" s="30" t="s">
        <v>11</v>
      </c>
      <c r="C14" s="101">
        <f>C12</f>
        <v>42420</v>
      </c>
      <c r="D14" s="31">
        <v>0.3888888888888889</v>
      </c>
      <c r="E14" s="23">
        <f>E12</f>
        <v>2</v>
      </c>
      <c r="F14" s="14"/>
      <c r="G14" s="32">
        <v>2</v>
      </c>
      <c r="H14" s="102" t="s">
        <v>252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276</v>
      </c>
      <c r="V14" s="88"/>
      <c r="W14" s="88" t="s">
        <v>277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280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250</v>
      </c>
      <c r="V15" s="88"/>
      <c r="W15" s="88" t="s">
        <v>251</v>
      </c>
    </row>
    <row r="16" spans="1:23" ht="18" customHeight="1" thickBot="1">
      <c r="B16" s="40" t="str">
        <f>IF(H16="BYE","X","1-4")</f>
        <v>X</v>
      </c>
      <c r="C16" s="101">
        <f>C12</f>
        <v>42420</v>
      </c>
      <c r="D16" s="31"/>
      <c r="E16" s="23">
        <f>E12</f>
        <v>2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252</v>
      </c>
      <c r="V16" s="88"/>
      <c r="W16" s="88" t="s">
        <v>253</v>
      </c>
    </row>
    <row r="17" spans="2:23" ht="18" customHeight="1" thickBot="1">
      <c r="B17" s="47" t="s">
        <v>12</v>
      </c>
      <c r="C17" s="105"/>
      <c r="D17" s="48">
        <v>0.40277777777777773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278</v>
      </c>
      <c r="V17" s="88"/>
      <c r="W17" s="88">
        <v>989</v>
      </c>
    </row>
    <row r="18" spans="2:23" ht="18" customHeight="1" thickBot="1">
      <c r="U18" s="88" t="s">
        <v>279</v>
      </c>
      <c r="V18" s="88"/>
      <c r="W18" s="88">
        <v>952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280</v>
      </c>
      <c r="V19" s="88"/>
      <c r="W19" s="88">
        <v>944</v>
      </c>
    </row>
    <row r="20" spans="2:23" ht="18" customHeight="1" thickBot="1">
      <c r="B20" s="11" t="s">
        <v>6</v>
      </c>
      <c r="C20" s="91">
        <v>42420</v>
      </c>
      <c r="D20" s="12">
        <v>0.375</v>
      </c>
      <c r="E20" s="13">
        <v>3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259</v>
      </c>
      <c r="V20" s="88"/>
      <c r="W20" s="88" t="s">
        <v>260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270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281</v>
      </c>
      <c r="V21" s="88"/>
      <c r="W21" s="88">
        <v>916</v>
      </c>
    </row>
    <row r="22" spans="2:23" ht="18" customHeight="1">
      <c r="B22" s="30" t="s">
        <v>11</v>
      </c>
      <c r="C22" s="101">
        <f>C20</f>
        <v>42420</v>
      </c>
      <c r="D22" s="31">
        <v>0.3888888888888889</v>
      </c>
      <c r="E22" s="23">
        <f>E20</f>
        <v>3</v>
      </c>
      <c r="F22" s="14"/>
      <c r="G22" s="32">
        <v>2</v>
      </c>
      <c r="H22" s="102" t="s">
        <v>250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  <c r="U22" s="88" t="s">
        <v>261</v>
      </c>
      <c r="V22" s="88"/>
      <c r="W22" s="88" t="s">
        <v>262</v>
      </c>
    </row>
    <row r="23" spans="2:23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279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  <c r="U23" s="88" t="s">
        <v>282</v>
      </c>
      <c r="V23" s="88"/>
      <c r="W23" s="88">
        <v>875</v>
      </c>
    </row>
    <row r="24" spans="2:23" ht="18" customHeight="1" thickBot="1">
      <c r="B24" s="40" t="str">
        <f>IF(H24="BYE","X","1-4")</f>
        <v>X</v>
      </c>
      <c r="C24" s="101">
        <f>C20</f>
        <v>42420</v>
      </c>
      <c r="D24" s="31"/>
      <c r="E24" s="23">
        <f>E20</f>
        <v>3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s="88" t="s">
        <v>283</v>
      </c>
      <c r="V24" s="88"/>
      <c r="W24" s="88">
        <v>854</v>
      </c>
    </row>
    <row r="25" spans="2:23" ht="18" customHeight="1" thickBot="1">
      <c r="B25" s="47" t="s">
        <v>12</v>
      </c>
      <c r="C25" s="105"/>
      <c r="D25" s="48">
        <v>0.40277777777777773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88" t="s">
        <v>284</v>
      </c>
      <c r="V25" s="88"/>
      <c r="W25" s="88">
        <v>900</v>
      </c>
    </row>
    <row r="26" spans="2:23" ht="18" customHeight="1" thickBot="1"/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42420</v>
      </c>
      <c r="D28" s="12">
        <v>0.375</v>
      </c>
      <c r="E28" s="13">
        <v>4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242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42420</v>
      </c>
      <c r="D30" s="31">
        <v>0.3888888888888889</v>
      </c>
      <c r="E30" s="23">
        <f>E28</f>
        <v>4</v>
      </c>
      <c r="F30" s="14"/>
      <c r="G30" s="32">
        <v>2</v>
      </c>
      <c r="H30" s="102" t="s">
        <v>276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359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X</v>
      </c>
      <c r="C32" s="101">
        <f>C28</f>
        <v>42420</v>
      </c>
      <c r="D32" s="31"/>
      <c r="E32" s="23">
        <f>E28</f>
        <v>4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12</v>
      </c>
      <c r="C33" s="105"/>
      <c r="D33" s="48">
        <v>0.40277777777777773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1">
        <v>42420</v>
      </c>
      <c r="D36" s="12">
        <v>0.375</v>
      </c>
      <c r="E36" s="13">
        <v>5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2"/>
      <c r="D37" s="22"/>
      <c r="E37" s="23">
        <f>E36</f>
        <v>5</v>
      </c>
      <c r="F37" s="14"/>
      <c r="G37" s="24">
        <v>1</v>
      </c>
      <c r="H37" s="98" t="s">
        <v>272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11</v>
      </c>
      <c r="C38" s="101">
        <f>C36</f>
        <v>42420</v>
      </c>
      <c r="D38" s="31">
        <v>0.3888888888888889</v>
      </c>
      <c r="E38" s="23">
        <f>E36</f>
        <v>5</v>
      </c>
      <c r="F38" s="14"/>
      <c r="G38" s="32">
        <v>2</v>
      </c>
      <c r="H38" s="102" t="s">
        <v>275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/>
      <c r="E39" s="23">
        <f>E36</f>
        <v>5</v>
      </c>
      <c r="F39" s="14"/>
      <c r="G39" s="32">
        <v>3</v>
      </c>
      <c r="H39" s="102" t="s">
        <v>261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42420</v>
      </c>
      <c r="D40" s="31"/>
      <c r="E40" s="23">
        <f>E36</f>
        <v>5</v>
      </c>
      <c r="F40" s="14"/>
      <c r="G40" s="41">
        <v>4</v>
      </c>
      <c r="H40" s="106" t="s">
        <v>259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12</v>
      </c>
      <c r="C41" s="105"/>
      <c r="D41" s="48">
        <v>0.40277777777777773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1">
        <v>42420</v>
      </c>
      <c r="D44" s="12">
        <v>0.375</v>
      </c>
      <c r="E44" s="13">
        <v>6</v>
      </c>
      <c r="F44" s="14"/>
      <c r="G44" s="93" t="s">
        <v>7</v>
      </c>
      <c r="H44" s="94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6</v>
      </c>
      <c r="F45" s="14"/>
      <c r="G45" s="24">
        <v>1</v>
      </c>
      <c r="H45" s="98" t="s">
        <v>246</v>
      </c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11</v>
      </c>
      <c r="C46" s="101">
        <f>C44</f>
        <v>42420</v>
      </c>
      <c r="D46" s="31">
        <v>0.3888888888888889</v>
      </c>
      <c r="E46" s="23">
        <f>E44</f>
        <v>6</v>
      </c>
      <c r="F46" s="14"/>
      <c r="G46" s="32">
        <v>2</v>
      </c>
      <c r="H46" s="102" t="s">
        <v>273</v>
      </c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6</v>
      </c>
      <c r="F47" s="14"/>
      <c r="G47" s="32">
        <v>3</v>
      </c>
      <c r="H47" s="102" t="s">
        <v>281</v>
      </c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42420</v>
      </c>
      <c r="D48" s="31"/>
      <c r="E48" s="23">
        <f>E44</f>
        <v>6</v>
      </c>
      <c r="F48" s="14"/>
      <c r="G48" s="41">
        <v>4</v>
      </c>
      <c r="H48" s="106" t="s">
        <v>284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1:18" ht="18" customHeight="1" thickBot="1">
      <c r="B49" s="47" t="s">
        <v>12</v>
      </c>
      <c r="C49" s="105"/>
      <c r="D49" s="48">
        <v>0.40277777777777773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58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</mergeCells>
  <conditionalFormatting sqref="Q6:Q8">
    <cfRule type="cellIs" dxfId="69" priority="38" stopIfTrue="1" operator="equal">
      <formula>0</formula>
    </cfRule>
  </conditionalFormatting>
  <conditionalFormatting sqref="Q5">
    <cfRule type="cellIs" dxfId="68" priority="37" stopIfTrue="1" operator="equal">
      <formula>0</formula>
    </cfRule>
  </conditionalFormatting>
  <conditionalFormatting sqref="Q14:Q16">
    <cfRule type="cellIs" dxfId="67" priority="36" stopIfTrue="1" operator="equal">
      <formula>0</formula>
    </cfRule>
  </conditionalFormatting>
  <conditionalFormatting sqref="Q13">
    <cfRule type="cellIs" dxfId="66" priority="35" stopIfTrue="1" operator="equal">
      <formula>0</formula>
    </cfRule>
  </conditionalFormatting>
  <conditionalFormatting sqref="Q22:Q24">
    <cfRule type="cellIs" dxfId="65" priority="34" stopIfTrue="1" operator="equal">
      <formula>0</formula>
    </cfRule>
  </conditionalFormatting>
  <conditionalFormatting sqref="Q21">
    <cfRule type="cellIs" dxfId="64" priority="33" stopIfTrue="1" operator="equal">
      <formula>0</formula>
    </cfRule>
  </conditionalFormatting>
  <conditionalFormatting sqref="Q30:Q32">
    <cfRule type="cellIs" dxfId="63" priority="32" stopIfTrue="1" operator="equal">
      <formula>0</formula>
    </cfRule>
  </conditionalFormatting>
  <conditionalFormatting sqref="Q29">
    <cfRule type="cellIs" dxfId="62" priority="31" stopIfTrue="1" operator="equal">
      <formula>0</formula>
    </cfRule>
  </conditionalFormatting>
  <conditionalFormatting sqref="Q38:Q40">
    <cfRule type="cellIs" dxfId="61" priority="30" stopIfTrue="1" operator="equal">
      <formula>0</formula>
    </cfRule>
  </conditionalFormatting>
  <conditionalFormatting sqref="Q37">
    <cfRule type="cellIs" dxfId="60" priority="29" stopIfTrue="1" operator="equal">
      <formula>0</formula>
    </cfRule>
  </conditionalFormatting>
  <conditionalFormatting sqref="Q46:Q48">
    <cfRule type="cellIs" dxfId="59" priority="2" stopIfTrue="1" operator="equal">
      <formula>0</formula>
    </cfRule>
  </conditionalFormatting>
  <conditionalFormatting sqref="Q45">
    <cfRule type="cellIs" dxfId="5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26" zoomScaleSheetLayoutView="100" workbookViewId="0">
      <selection sqref="A1:S3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3" t="s">
        <v>24</v>
      </c>
      <c r="L1" s="113"/>
      <c r="M1" s="113"/>
      <c r="N1" s="113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0.5625</v>
      </c>
      <c r="E4" s="13">
        <v>3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3</v>
      </c>
      <c r="F5" s="14"/>
      <c r="G5" s="24">
        <v>1</v>
      </c>
      <c r="H5" s="98" t="s">
        <v>269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42420</v>
      </c>
      <c r="D6" s="31">
        <v>0.3888888888888889</v>
      </c>
      <c r="E6" s="23">
        <f>E4</f>
        <v>3</v>
      </c>
      <c r="F6" s="14"/>
      <c r="G6" s="32">
        <v>2</v>
      </c>
      <c r="H6" s="102" t="s">
        <v>288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269</v>
      </c>
      <c r="V6" s="88"/>
      <c r="W6" s="88">
        <v>1239</v>
      </c>
    </row>
    <row r="7" spans="1:23" ht="18" customHeight="1">
      <c r="B7" s="39" t="str">
        <f>IF(H8="BYE","X","3-4")</f>
        <v>X</v>
      </c>
      <c r="C7" s="92"/>
      <c r="D7" s="22"/>
      <c r="E7" s="23">
        <f>E4</f>
        <v>3</v>
      </c>
      <c r="F7" s="14"/>
      <c r="G7" s="32">
        <v>3</v>
      </c>
      <c r="H7" s="102" t="s">
        <v>289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270</v>
      </c>
      <c r="V7" s="88"/>
      <c r="W7" s="88" t="s">
        <v>271</v>
      </c>
    </row>
    <row r="8" spans="1:23" ht="18" customHeight="1" thickBot="1">
      <c r="B8" s="40" t="str">
        <f>IF(H8="BYE","X","1-4")</f>
        <v>X</v>
      </c>
      <c r="C8" s="101">
        <f>C4</f>
        <v>42420</v>
      </c>
      <c r="D8" s="31"/>
      <c r="E8" s="23">
        <f>E4</f>
        <v>3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285</v>
      </c>
      <c r="V8" s="88"/>
      <c r="W8" s="88">
        <v>1034</v>
      </c>
    </row>
    <row r="9" spans="1:23" ht="18" customHeight="1" thickBot="1">
      <c r="B9" s="47" t="s">
        <v>12</v>
      </c>
      <c r="C9" s="105"/>
      <c r="D9" s="48">
        <v>0.40277777777777773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275</v>
      </c>
      <c r="V9" s="88"/>
      <c r="W9" s="88">
        <v>1028</v>
      </c>
    </row>
    <row r="10" spans="1:23" ht="18" customHeight="1" thickBot="1">
      <c r="U10" s="88" t="s">
        <v>276</v>
      </c>
      <c r="V10" s="88"/>
      <c r="W10" s="88" t="s">
        <v>277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279</v>
      </c>
      <c r="V11" s="88"/>
      <c r="W11" s="88">
        <v>952</v>
      </c>
    </row>
    <row r="12" spans="1:23" ht="18" customHeight="1" thickBot="1">
      <c r="B12" s="11" t="s">
        <v>6</v>
      </c>
      <c r="C12" s="91">
        <v>42420</v>
      </c>
      <c r="D12" s="12">
        <v>0.5625</v>
      </c>
      <c r="E12" s="13">
        <v>4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286</v>
      </c>
      <c r="V12" s="88"/>
      <c r="W12" s="88" t="s">
        <v>287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4</v>
      </c>
      <c r="F13" s="14"/>
      <c r="G13" s="24">
        <v>1</v>
      </c>
      <c r="H13" s="98" t="s">
        <v>270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288</v>
      </c>
      <c r="V13" s="88"/>
      <c r="W13" s="88">
        <v>950</v>
      </c>
    </row>
    <row r="14" spans="1:23" ht="18" customHeight="1">
      <c r="B14" s="30" t="s">
        <v>11</v>
      </c>
      <c r="C14" s="101">
        <f>C12</f>
        <v>42420</v>
      </c>
      <c r="D14" s="31">
        <v>0.3888888888888889</v>
      </c>
      <c r="E14" s="23">
        <f>E12</f>
        <v>4</v>
      </c>
      <c r="F14" s="14"/>
      <c r="G14" s="32">
        <v>2</v>
      </c>
      <c r="H14" s="102" t="s">
        <v>286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281</v>
      </c>
      <c r="V14" s="88"/>
      <c r="W14" s="88">
        <v>916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4</v>
      </c>
      <c r="F15" s="14"/>
      <c r="G15" s="32">
        <v>3</v>
      </c>
      <c r="H15" s="102" t="s">
        <v>281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289</v>
      </c>
      <c r="V15" s="88"/>
      <c r="W15" s="88" t="s">
        <v>262</v>
      </c>
    </row>
    <row r="16" spans="1:23" ht="18" customHeight="1" thickBot="1">
      <c r="B16" s="40" t="str">
        <f>IF(H16="BYE","X","1-4")</f>
        <v>X</v>
      </c>
      <c r="C16" s="101">
        <f>C12</f>
        <v>42420</v>
      </c>
      <c r="D16" s="31"/>
      <c r="E16" s="23">
        <f>E12</f>
        <v>4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282</v>
      </c>
      <c r="V16" s="88"/>
      <c r="W16" s="88">
        <v>875</v>
      </c>
    </row>
    <row r="17" spans="2:23" ht="18" customHeight="1" thickBot="1">
      <c r="B17" s="47" t="s">
        <v>12</v>
      </c>
      <c r="C17" s="105"/>
      <c r="D17" s="48">
        <v>0.40277777777777773</v>
      </c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265</v>
      </c>
      <c r="V17" s="88"/>
      <c r="W17" s="88" t="s">
        <v>266</v>
      </c>
    </row>
    <row r="18" spans="2:23" ht="18" customHeight="1" thickBot="1">
      <c r="U18" s="88" t="s">
        <v>290</v>
      </c>
      <c r="V18" s="88"/>
      <c r="W18" s="88">
        <v>900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3" ht="18" customHeight="1" thickBot="1">
      <c r="B20" s="11" t="s">
        <v>6</v>
      </c>
      <c r="C20" s="91">
        <v>42420</v>
      </c>
      <c r="D20" s="12">
        <v>0.5625</v>
      </c>
      <c r="E20" s="13">
        <v>5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5</v>
      </c>
      <c r="F21" s="14"/>
      <c r="G21" s="24">
        <v>1</v>
      </c>
      <c r="H21" s="98" t="s">
        <v>285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23" ht="18" customHeight="1">
      <c r="B22" s="30" t="s">
        <v>11</v>
      </c>
      <c r="C22" s="101">
        <f>C20</f>
        <v>42420</v>
      </c>
      <c r="D22" s="31">
        <v>0.3888888888888889</v>
      </c>
      <c r="E22" s="23">
        <f>E20</f>
        <v>5</v>
      </c>
      <c r="F22" s="14"/>
      <c r="G22" s="32">
        <v>2</v>
      </c>
      <c r="H22" s="102" t="s">
        <v>279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23" ht="18" customHeight="1">
      <c r="B23" s="39" t="str">
        <f>IF(H24="BYE","X","3-4")</f>
        <v>X</v>
      </c>
      <c r="C23" s="92"/>
      <c r="D23" s="22"/>
      <c r="E23" s="23">
        <f>E20</f>
        <v>5</v>
      </c>
      <c r="F23" s="14"/>
      <c r="G23" s="32">
        <v>3</v>
      </c>
      <c r="H23" s="102" t="s">
        <v>290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23" ht="18" customHeight="1" thickBot="1">
      <c r="B24" s="40" t="str">
        <f>IF(H24="BYE","X","1-4")</f>
        <v>X</v>
      </c>
      <c r="C24" s="101">
        <f>C20</f>
        <v>42420</v>
      </c>
      <c r="D24" s="31"/>
      <c r="E24" s="23">
        <f>E20</f>
        <v>5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3" ht="18" customHeight="1" thickBot="1">
      <c r="B25" s="47" t="s">
        <v>12</v>
      </c>
      <c r="C25" s="105"/>
      <c r="D25" s="48">
        <v>0.40277777777777773</v>
      </c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3" ht="18" customHeight="1" thickBot="1"/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42420</v>
      </c>
      <c r="D28" s="12">
        <v>0.5625</v>
      </c>
      <c r="E28" s="13">
        <v>6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2-4</v>
      </c>
      <c r="C29" s="92"/>
      <c r="D29" s="22"/>
      <c r="E29" s="23">
        <f>E28</f>
        <v>6</v>
      </c>
      <c r="F29" s="14"/>
      <c r="G29" s="24">
        <v>1</v>
      </c>
      <c r="H29" s="98" t="s">
        <v>275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42420</v>
      </c>
      <c r="D30" s="31">
        <v>0.3888888888888889</v>
      </c>
      <c r="E30" s="23">
        <f>E28</f>
        <v>6</v>
      </c>
      <c r="F30" s="14"/>
      <c r="G30" s="32">
        <v>2</v>
      </c>
      <c r="H30" s="102" t="s">
        <v>276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3-4</v>
      </c>
      <c r="C31" s="92"/>
      <c r="D31" s="22"/>
      <c r="E31" s="23">
        <f>E28</f>
        <v>6</v>
      </c>
      <c r="F31" s="14"/>
      <c r="G31" s="32">
        <v>3</v>
      </c>
      <c r="H31" s="102" t="s">
        <v>282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1-4</v>
      </c>
      <c r="C32" s="101">
        <f>C28</f>
        <v>42420</v>
      </c>
      <c r="D32" s="31"/>
      <c r="E32" s="23">
        <f>E28</f>
        <v>6</v>
      </c>
      <c r="F32" s="14"/>
      <c r="G32" s="41">
        <v>4</v>
      </c>
      <c r="H32" s="106" t="s">
        <v>265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1:18" ht="18" customHeight="1" thickBot="1">
      <c r="B33" s="47" t="s">
        <v>12</v>
      </c>
      <c r="C33" s="105"/>
      <c r="D33" s="48">
        <v>0.40277777777777773</v>
      </c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/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40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</mergeCells>
  <conditionalFormatting sqref="Q6:Q8">
    <cfRule type="cellIs" dxfId="57" priority="36" stopIfTrue="1" operator="equal">
      <formula>0</formula>
    </cfRule>
  </conditionalFormatting>
  <conditionalFormatting sqref="Q5">
    <cfRule type="cellIs" dxfId="56" priority="35" stopIfTrue="1" operator="equal">
      <formula>0</formula>
    </cfRule>
  </conditionalFormatting>
  <conditionalFormatting sqref="Q14:Q16">
    <cfRule type="cellIs" dxfId="55" priority="34" stopIfTrue="1" operator="equal">
      <formula>0</formula>
    </cfRule>
  </conditionalFormatting>
  <conditionalFormatting sqref="Q13">
    <cfRule type="cellIs" dxfId="54" priority="33" stopIfTrue="1" operator="equal">
      <formula>0</formula>
    </cfRule>
  </conditionalFormatting>
  <conditionalFormatting sqref="Q22:Q24">
    <cfRule type="cellIs" dxfId="53" priority="32" stopIfTrue="1" operator="equal">
      <formula>0</formula>
    </cfRule>
  </conditionalFormatting>
  <conditionalFormatting sqref="Q21">
    <cfRule type="cellIs" dxfId="52" priority="31" stopIfTrue="1" operator="equal">
      <formula>0</formula>
    </cfRule>
  </conditionalFormatting>
  <conditionalFormatting sqref="Q30:Q32">
    <cfRule type="cellIs" dxfId="51" priority="30" stopIfTrue="1" operator="equal">
      <formula>0</formula>
    </cfRule>
  </conditionalFormatting>
  <conditionalFormatting sqref="Q29">
    <cfRule type="cellIs" dxfId="50" priority="2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31" zoomScaleSheetLayoutView="100" workbookViewId="0">
      <selection sqref="A1:S42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3" t="s">
        <v>25</v>
      </c>
      <c r="L1" s="113"/>
      <c r="M1" s="113"/>
      <c r="N1" s="113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0.45833333333333331</v>
      </c>
      <c r="E4" s="13">
        <v>5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5</v>
      </c>
      <c r="F5" s="14"/>
      <c r="G5" s="24">
        <v>1</v>
      </c>
      <c r="H5" s="98" t="s">
        <v>291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42420</v>
      </c>
      <c r="D6" s="31">
        <v>0.47222222222222227</v>
      </c>
      <c r="E6" s="23">
        <f>E4</f>
        <v>5</v>
      </c>
      <c r="F6" s="14"/>
      <c r="G6" s="32">
        <v>2</v>
      </c>
      <c r="H6" s="102" t="s">
        <v>289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291</v>
      </c>
      <c r="V6" s="88"/>
      <c r="W6" s="88" t="s">
        <v>292</v>
      </c>
    </row>
    <row r="7" spans="1:23" ht="18" customHeight="1">
      <c r="B7" s="39" t="str">
        <f>IF(H8="BYE","X","3-4")</f>
        <v>X</v>
      </c>
      <c r="C7" s="92"/>
      <c r="D7" s="22"/>
      <c r="E7" s="23">
        <f>E4</f>
        <v>5</v>
      </c>
      <c r="F7" s="14"/>
      <c r="G7" s="32">
        <v>3</v>
      </c>
      <c r="H7" s="102" t="s">
        <v>300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293</v>
      </c>
      <c r="V7" s="88"/>
      <c r="W7" s="88" t="s">
        <v>294</v>
      </c>
    </row>
    <row r="8" spans="1:23" ht="18" customHeight="1" thickBot="1">
      <c r="B8" s="40" t="str">
        <f>IF(H8="BYE","X","1-4")</f>
        <v>X</v>
      </c>
      <c r="C8" s="101">
        <f>C4</f>
        <v>42420</v>
      </c>
      <c r="D8" s="31"/>
      <c r="E8" s="23">
        <f>E4</f>
        <v>5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295</v>
      </c>
      <c r="V8" s="88"/>
      <c r="W8" s="88">
        <v>1118</v>
      </c>
    </row>
    <row r="9" spans="1:23" ht="18" customHeight="1" thickBot="1">
      <c r="B9" s="47" t="s">
        <v>12</v>
      </c>
      <c r="C9" s="105"/>
      <c r="D9" s="48">
        <v>0.4861111111111111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296</v>
      </c>
      <c r="V9" s="88"/>
      <c r="W9" s="88">
        <v>1050</v>
      </c>
    </row>
    <row r="10" spans="1:23" ht="18" customHeight="1" thickBot="1">
      <c r="U10" s="88" t="s">
        <v>297</v>
      </c>
      <c r="V10" s="88"/>
      <c r="W10" s="88">
        <v>999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298</v>
      </c>
      <c r="V11" s="88"/>
      <c r="W11" s="88">
        <v>980</v>
      </c>
    </row>
    <row r="12" spans="1:23" ht="18" customHeight="1" thickBot="1">
      <c r="B12" s="11" t="s">
        <v>6</v>
      </c>
      <c r="C12" s="91">
        <v>42420</v>
      </c>
      <c r="D12" s="12">
        <v>0.45833333333333331</v>
      </c>
      <c r="E12" s="13">
        <v>6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299</v>
      </c>
      <c r="V12" s="88"/>
      <c r="W12" s="88">
        <v>968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6</v>
      </c>
      <c r="F13" s="14"/>
      <c r="G13" s="24">
        <v>1</v>
      </c>
      <c r="H13" s="98" t="s">
        <v>293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286</v>
      </c>
      <c r="V13" s="88"/>
      <c r="W13" s="88" t="s">
        <v>287</v>
      </c>
    </row>
    <row r="14" spans="1:23" ht="18" customHeight="1">
      <c r="B14" s="30" t="s">
        <v>11</v>
      </c>
      <c r="C14" s="101">
        <f>C12</f>
        <v>42420</v>
      </c>
      <c r="D14" s="31">
        <v>0.47222222222222227</v>
      </c>
      <c r="E14" s="23">
        <f>E12</f>
        <v>6</v>
      </c>
      <c r="F14" s="14"/>
      <c r="G14" s="32">
        <v>2</v>
      </c>
      <c r="H14" s="102" t="s">
        <v>257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257</v>
      </c>
      <c r="V14" s="88"/>
      <c r="W14" s="88">
        <v>947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6</v>
      </c>
      <c r="F15" s="14"/>
      <c r="G15" s="32">
        <v>3</v>
      </c>
      <c r="H15" s="102" t="s">
        <v>290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289</v>
      </c>
      <c r="V15" s="88"/>
      <c r="W15" s="88" t="s">
        <v>262</v>
      </c>
    </row>
    <row r="16" spans="1:23" ht="18" customHeight="1" thickBot="1">
      <c r="B16" s="40" t="str">
        <f>IF(H16="BYE","X","1-4")</f>
        <v>X</v>
      </c>
      <c r="C16" s="101">
        <f>C12</f>
        <v>42420</v>
      </c>
      <c r="D16" s="31"/>
      <c r="E16" s="23">
        <f>E12</f>
        <v>6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300</v>
      </c>
      <c r="V16" s="88"/>
      <c r="W16" s="88">
        <v>898</v>
      </c>
    </row>
    <row r="17" spans="2:23" ht="18" customHeight="1" thickBot="1">
      <c r="B17" s="47" t="s">
        <v>12</v>
      </c>
      <c r="C17" s="105"/>
      <c r="D17" s="48">
        <v>0.4861111111111111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301</v>
      </c>
      <c r="V17" s="88"/>
      <c r="W17" s="88" t="s">
        <v>91</v>
      </c>
    </row>
    <row r="18" spans="2:23" ht="18" customHeight="1" thickBot="1">
      <c r="U18" s="88" t="s">
        <v>302</v>
      </c>
      <c r="V18" s="88"/>
      <c r="W18" s="88">
        <v>873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303</v>
      </c>
      <c r="V19" s="88"/>
      <c r="W19" s="88">
        <v>865</v>
      </c>
    </row>
    <row r="20" spans="2:23" ht="18" customHeight="1" thickBot="1">
      <c r="B20" s="11" t="s">
        <v>6</v>
      </c>
      <c r="C20" s="91">
        <v>42420</v>
      </c>
      <c r="D20" s="12">
        <v>0.45833333333333331</v>
      </c>
      <c r="E20" s="13">
        <v>9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304</v>
      </c>
      <c r="V20" s="88"/>
      <c r="W20" s="88" t="s">
        <v>305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9</v>
      </c>
      <c r="F21" s="14"/>
      <c r="G21" s="24">
        <v>1</v>
      </c>
      <c r="H21" s="98" t="s">
        <v>295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290</v>
      </c>
      <c r="V21" s="88"/>
      <c r="W21" s="88">
        <v>900</v>
      </c>
    </row>
    <row r="22" spans="2:23" ht="18" customHeight="1">
      <c r="B22" s="30" t="s">
        <v>11</v>
      </c>
      <c r="C22" s="101">
        <f>C20</f>
        <v>42420</v>
      </c>
      <c r="D22" s="31">
        <v>0.47222222222222227</v>
      </c>
      <c r="E22" s="23">
        <f>E20</f>
        <v>9</v>
      </c>
      <c r="F22" s="14"/>
      <c r="G22" s="32">
        <v>2</v>
      </c>
      <c r="H22" s="102" t="s">
        <v>286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23" ht="18" customHeight="1">
      <c r="B23" s="39" t="str">
        <f>IF(H24="BYE","X","3-4")</f>
        <v>X</v>
      </c>
      <c r="C23" s="92"/>
      <c r="D23" s="22"/>
      <c r="E23" s="23">
        <f>E20</f>
        <v>9</v>
      </c>
      <c r="F23" s="14"/>
      <c r="G23" s="32">
        <v>3</v>
      </c>
      <c r="H23" s="102" t="s">
        <v>301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23" ht="18" customHeight="1" thickBot="1">
      <c r="B24" s="40" t="str">
        <f>IF(H24="BYE","X","1-4")</f>
        <v>X</v>
      </c>
      <c r="C24" s="101">
        <f>C20</f>
        <v>42420</v>
      </c>
      <c r="D24" s="31"/>
      <c r="E24" s="23">
        <f>E20</f>
        <v>9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3" ht="18" customHeight="1" thickBot="1">
      <c r="B25" s="47" t="s">
        <v>12</v>
      </c>
      <c r="C25" s="105"/>
      <c r="D25" s="48">
        <v>0.4861111111111111</v>
      </c>
      <c r="E25" s="49">
        <f>E20</f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3" ht="18" customHeight="1" thickBot="1"/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42420</v>
      </c>
      <c r="D28" s="12">
        <v>0.47916666666666669</v>
      </c>
      <c r="E28" s="13">
        <v>7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7</v>
      </c>
      <c r="F29" s="14"/>
      <c r="G29" s="24">
        <v>1</v>
      </c>
      <c r="H29" s="98" t="s">
        <v>296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42420</v>
      </c>
      <c r="D30" s="31">
        <v>0.49305555555555558</v>
      </c>
      <c r="E30" s="23">
        <f>E28</f>
        <v>7</v>
      </c>
      <c r="F30" s="14"/>
      <c r="G30" s="32">
        <v>2</v>
      </c>
      <c r="H30" s="102" t="s">
        <v>299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X</v>
      </c>
      <c r="C31" s="92"/>
      <c r="D31" s="22"/>
      <c r="E31" s="23">
        <f>E28</f>
        <v>7</v>
      </c>
      <c r="F31" s="14"/>
      <c r="G31" s="32">
        <v>3</v>
      </c>
      <c r="H31" s="102" t="s">
        <v>302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X</v>
      </c>
      <c r="C32" s="101">
        <f>C28</f>
        <v>42420</v>
      </c>
      <c r="D32" s="31"/>
      <c r="E32" s="23">
        <f>E28</f>
        <v>7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1:18" ht="18" customHeight="1" thickBot="1">
      <c r="B33" s="47" t="s">
        <v>12</v>
      </c>
      <c r="C33" s="105"/>
      <c r="D33" s="48">
        <v>0.50694444444444442</v>
      </c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/>
    <row r="35" spans="1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>
      <c r="B36" s="11" t="s">
        <v>6</v>
      </c>
      <c r="C36" s="91">
        <v>42420</v>
      </c>
      <c r="D36" s="12">
        <v>0.45833333333333331</v>
      </c>
      <c r="E36" s="13">
        <v>10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</row>
    <row r="37" spans="1:18" ht="18" customHeight="1">
      <c r="B37" s="21" t="str">
        <f>IF(H40="BYE","X","2-4")</f>
        <v>2-4</v>
      </c>
      <c r="C37" s="92"/>
      <c r="D37" s="22">
        <v>0.47222222222222227</v>
      </c>
      <c r="E37" s="23">
        <f>E36</f>
        <v>10</v>
      </c>
      <c r="F37" s="14"/>
      <c r="G37" s="24">
        <v>1</v>
      </c>
      <c r="H37" s="98" t="s">
        <v>297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1:18" ht="18" customHeight="1">
      <c r="B38" s="30" t="s">
        <v>11</v>
      </c>
      <c r="C38" s="101">
        <f>C36</f>
        <v>42420</v>
      </c>
      <c r="D38" s="31">
        <v>0.4861111111111111</v>
      </c>
      <c r="E38" s="23">
        <f>E36</f>
        <v>10</v>
      </c>
      <c r="F38" s="14"/>
      <c r="G38" s="32">
        <v>2</v>
      </c>
      <c r="H38" s="102" t="s">
        <v>298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1:18" ht="18" customHeight="1">
      <c r="B39" s="39" t="str">
        <f>IF(H40="BYE","X","3-4")</f>
        <v>3-4</v>
      </c>
      <c r="C39" s="92"/>
      <c r="D39" s="22">
        <v>0.5</v>
      </c>
      <c r="E39" s="23">
        <f>E36</f>
        <v>10</v>
      </c>
      <c r="F39" s="14"/>
      <c r="G39" s="32">
        <v>3</v>
      </c>
      <c r="H39" s="102" t="s">
        <v>303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1:18" ht="18" customHeight="1" thickBot="1">
      <c r="B40" s="40" t="str">
        <f>IF(H40="BYE","X","1-4")</f>
        <v>1-4</v>
      </c>
      <c r="C40" s="101">
        <f>C36</f>
        <v>42420</v>
      </c>
      <c r="D40" s="31">
        <v>0.51388888888888895</v>
      </c>
      <c r="E40" s="23">
        <f>E36</f>
        <v>10</v>
      </c>
      <c r="F40" s="14"/>
      <c r="G40" s="41">
        <v>4</v>
      </c>
      <c r="H40" s="106" t="s">
        <v>304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1:18" ht="18" customHeight="1" thickBot="1">
      <c r="B41" s="47" t="s">
        <v>12</v>
      </c>
      <c r="C41" s="105"/>
      <c r="D41" s="48">
        <v>0.52777777777777779</v>
      </c>
      <c r="E41" s="49">
        <f>E36</f>
        <v>10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/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49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</mergeCells>
  <conditionalFormatting sqref="Q6:Q8">
    <cfRule type="cellIs" dxfId="49" priority="36" stopIfTrue="1" operator="equal">
      <formula>0</formula>
    </cfRule>
  </conditionalFormatting>
  <conditionalFormatting sqref="Q5">
    <cfRule type="cellIs" dxfId="48" priority="35" stopIfTrue="1" operator="equal">
      <formula>0</formula>
    </cfRule>
  </conditionalFormatting>
  <conditionalFormatting sqref="Q14:Q16">
    <cfRule type="cellIs" dxfId="47" priority="34" stopIfTrue="1" operator="equal">
      <formula>0</formula>
    </cfRule>
  </conditionalFormatting>
  <conditionalFormatting sqref="Q13">
    <cfRule type="cellIs" dxfId="46" priority="33" stopIfTrue="1" operator="equal">
      <formula>0</formula>
    </cfRule>
  </conditionalFormatting>
  <conditionalFormatting sqref="Q22:Q24">
    <cfRule type="cellIs" dxfId="45" priority="32" stopIfTrue="1" operator="equal">
      <formula>0</formula>
    </cfRule>
  </conditionalFormatting>
  <conditionalFormatting sqref="Q21">
    <cfRule type="cellIs" dxfId="44" priority="31" stopIfTrue="1" operator="equal">
      <formula>0</formula>
    </cfRule>
  </conditionalFormatting>
  <conditionalFormatting sqref="Q30:Q32">
    <cfRule type="cellIs" dxfId="43" priority="30" stopIfTrue="1" operator="equal">
      <formula>0</formula>
    </cfRule>
  </conditionalFormatting>
  <conditionalFormatting sqref="Q29">
    <cfRule type="cellIs" dxfId="42" priority="29" stopIfTrue="1" operator="equal">
      <formula>0</formula>
    </cfRule>
  </conditionalFormatting>
  <conditionalFormatting sqref="Q38:Q40">
    <cfRule type="cellIs" dxfId="41" priority="28" stopIfTrue="1" operator="equal">
      <formula>0</formula>
    </cfRule>
  </conditionalFormatting>
  <conditionalFormatting sqref="Q37">
    <cfRule type="cellIs" dxfId="40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38" zoomScaleSheetLayoutView="100" workbookViewId="0">
      <selection sqref="A1:S50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3" t="s">
        <v>26</v>
      </c>
      <c r="L1" s="113"/>
      <c r="M1" s="113"/>
      <c r="N1" s="113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0.41666666666666669</v>
      </c>
      <c r="E4" s="13">
        <v>1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291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42420</v>
      </c>
      <c r="D6" s="31">
        <v>0.51388888888888895</v>
      </c>
      <c r="E6" s="23">
        <f>E4</f>
        <v>1</v>
      </c>
      <c r="F6" s="14"/>
      <c r="G6" s="32">
        <v>2</v>
      </c>
      <c r="H6" s="102" t="s">
        <v>297</v>
      </c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298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291</v>
      </c>
      <c r="V7" s="88"/>
      <c r="W7" s="88" t="s">
        <v>292</v>
      </c>
    </row>
    <row r="8" spans="1:23" ht="18" customHeight="1" thickBot="1">
      <c r="B8" s="40" t="str">
        <f>IF(H8="BYE","X","1-4")</f>
        <v>X</v>
      </c>
      <c r="C8" s="101">
        <f>C4</f>
        <v>42420</v>
      </c>
      <c r="D8" s="31"/>
      <c r="E8" s="23">
        <f>E4</f>
        <v>1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238</v>
      </c>
      <c r="V8" s="88"/>
      <c r="W8" s="88" t="s">
        <v>239</v>
      </c>
    </row>
    <row r="9" spans="1:23" ht="18" customHeight="1" thickBot="1">
      <c r="B9" s="47" t="s">
        <v>12</v>
      </c>
      <c r="C9" s="105"/>
      <c r="D9" s="48">
        <v>0.44444444444444442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306</v>
      </c>
      <c r="V9" s="88"/>
      <c r="W9" s="88">
        <v>1130</v>
      </c>
    </row>
    <row r="10" spans="1:23" ht="18" customHeight="1" thickBot="1">
      <c r="U10" s="88" t="s">
        <v>293</v>
      </c>
      <c r="V10" s="88"/>
      <c r="W10" s="88" t="s">
        <v>294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295</v>
      </c>
      <c r="V11" s="88"/>
      <c r="W11" s="88">
        <v>1118</v>
      </c>
    </row>
    <row r="12" spans="1:23" ht="18" customHeight="1" thickBot="1">
      <c r="B12" s="11" t="s">
        <v>6</v>
      </c>
      <c r="C12" s="91">
        <v>42420</v>
      </c>
      <c r="D12" s="12">
        <v>0.41666666666666669</v>
      </c>
      <c r="E12" s="13">
        <v>2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307</v>
      </c>
      <c r="V12" s="88"/>
      <c r="W12" s="88" t="s">
        <v>308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238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309</v>
      </c>
      <c r="V13" s="88"/>
      <c r="W13" s="88">
        <v>1102</v>
      </c>
    </row>
    <row r="14" spans="1:23" ht="18" customHeight="1">
      <c r="B14" s="30" t="s">
        <v>11</v>
      </c>
      <c r="C14" s="101">
        <f>C12</f>
        <v>42420</v>
      </c>
      <c r="D14" s="31">
        <v>0.51388888888888895</v>
      </c>
      <c r="E14" s="23">
        <f>E12</f>
        <v>2</v>
      </c>
      <c r="F14" s="14"/>
      <c r="G14" s="32">
        <v>2</v>
      </c>
      <c r="H14" s="102" t="s">
        <v>296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244</v>
      </c>
      <c r="V14" s="88"/>
      <c r="W14" s="88" t="s">
        <v>245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317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310</v>
      </c>
      <c r="V15" s="88"/>
      <c r="W15" s="88" t="s">
        <v>311</v>
      </c>
    </row>
    <row r="16" spans="1:23" ht="18" customHeight="1" thickBot="1">
      <c r="B16" s="40" t="str">
        <f>IF(H16="BYE","X","1-4")</f>
        <v>X</v>
      </c>
      <c r="C16" s="101">
        <f>C12</f>
        <v>42420</v>
      </c>
      <c r="D16" s="31"/>
      <c r="E16" s="23">
        <f>E12</f>
        <v>2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312</v>
      </c>
      <c r="V16" s="88"/>
      <c r="W16" s="88" t="s">
        <v>313</v>
      </c>
    </row>
    <row r="17" spans="2:23" ht="18" customHeight="1" thickBot="1">
      <c r="B17" s="47" t="s">
        <v>12</v>
      </c>
      <c r="C17" s="105"/>
      <c r="D17" s="48">
        <v>0.44444444444444442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296</v>
      </c>
      <c r="V17" s="88"/>
      <c r="W17" s="88">
        <v>1050</v>
      </c>
    </row>
    <row r="18" spans="2:23" ht="18" customHeight="1" thickBot="1">
      <c r="U18" s="88" t="s">
        <v>297</v>
      </c>
      <c r="V18" s="88"/>
      <c r="W18" s="88">
        <v>999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314</v>
      </c>
      <c r="V19" s="88"/>
      <c r="W19" s="88">
        <v>993</v>
      </c>
    </row>
    <row r="20" spans="2:23" ht="18" customHeight="1" thickBot="1">
      <c r="B20" s="11" t="s">
        <v>6</v>
      </c>
      <c r="C20" s="91">
        <v>42420</v>
      </c>
      <c r="D20" s="12">
        <v>0.41666666666666669</v>
      </c>
      <c r="E20" s="13">
        <v>3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298</v>
      </c>
      <c r="V20" s="88"/>
      <c r="W20" s="88">
        <v>980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306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299</v>
      </c>
      <c r="V21" s="88"/>
      <c r="W21" s="88">
        <v>968</v>
      </c>
    </row>
    <row r="22" spans="2:23" ht="18" customHeight="1">
      <c r="B22" s="30" t="s">
        <v>11</v>
      </c>
      <c r="C22" s="101">
        <f>C20</f>
        <v>42420</v>
      </c>
      <c r="D22" s="31">
        <v>0.51388888888888895</v>
      </c>
      <c r="E22" s="23">
        <f>E20</f>
        <v>3</v>
      </c>
      <c r="F22" s="14"/>
      <c r="G22" s="32">
        <v>2</v>
      </c>
      <c r="H22" s="102" t="s">
        <v>312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  <c r="U22" s="88" t="s">
        <v>315</v>
      </c>
      <c r="V22" s="88"/>
      <c r="W22" s="88" t="s">
        <v>95</v>
      </c>
    </row>
    <row r="23" spans="2:23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314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  <c r="U23" s="88" t="s">
        <v>301</v>
      </c>
      <c r="V23" s="88"/>
      <c r="W23" s="88" t="s">
        <v>91</v>
      </c>
    </row>
    <row r="24" spans="2:23" ht="18" customHeight="1" thickBot="1">
      <c r="B24" s="40" t="str">
        <f>IF(H24="BYE","X","1-4")</f>
        <v>X</v>
      </c>
      <c r="C24" s="101">
        <f>C20</f>
        <v>42420</v>
      </c>
      <c r="D24" s="31"/>
      <c r="E24" s="23">
        <f>E20</f>
        <v>3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s="88" t="s">
        <v>316</v>
      </c>
      <c r="V24" s="88"/>
      <c r="W24" s="88">
        <v>854</v>
      </c>
    </row>
    <row r="25" spans="2:23" ht="18" customHeight="1" thickBot="1">
      <c r="B25" s="47" t="s">
        <v>12</v>
      </c>
      <c r="C25" s="105"/>
      <c r="D25" s="48">
        <v>0.44444444444444442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88" t="s">
        <v>304</v>
      </c>
      <c r="V25" s="88"/>
      <c r="W25" s="88" t="s">
        <v>305</v>
      </c>
    </row>
    <row r="26" spans="2:23" ht="18" customHeight="1" thickBot="1">
      <c r="U26" s="88" t="s">
        <v>317</v>
      </c>
      <c r="V26" s="88"/>
      <c r="W26" s="88">
        <v>900</v>
      </c>
    </row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42420</v>
      </c>
      <c r="D28" s="12">
        <v>0.41666666666666669</v>
      </c>
      <c r="E28" s="13">
        <v>4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293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42420</v>
      </c>
      <c r="D30" s="31">
        <v>0.51388888888888895</v>
      </c>
      <c r="E30" s="23">
        <f>E28</f>
        <v>4</v>
      </c>
      <c r="F30" s="14"/>
      <c r="G30" s="32">
        <v>2</v>
      </c>
      <c r="H30" s="102" t="s">
        <v>310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315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X</v>
      </c>
      <c r="C32" s="101">
        <f>C28</f>
        <v>42420</v>
      </c>
      <c r="D32" s="31"/>
      <c r="E32" s="23">
        <f>E28</f>
        <v>4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12</v>
      </c>
      <c r="C33" s="105"/>
      <c r="D33" s="48">
        <v>0.44444444444444442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1">
        <v>42420</v>
      </c>
      <c r="D36" s="12">
        <v>0.375</v>
      </c>
      <c r="E36" s="13">
        <v>9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2"/>
      <c r="D37" s="22">
        <v>0.3888888888888889</v>
      </c>
      <c r="E37" s="23">
        <f>E36</f>
        <v>9</v>
      </c>
      <c r="F37" s="14"/>
      <c r="G37" s="24">
        <v>1</v>
      </c>
      <c r="H37" s="98" t="s">
        <v>295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11</v>
      </c>
      <c r="C38" s="101">
        <f>C36</f>
        <v>42420</v>
      </c>
      <c r="D38" s="31">
        <v>0.40277777777777773</v>
      </c>
      <c r="E38" s="23">
        <f>E36</f>
        <v>9</v>
      </c>
      <c r="F38" s="14"/>
      <c r="G38" s="32">
        <v>2</v>
      </c>
      <c r="H38" s="102" t="s">
        <v>244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>
        <v>0.41666666666666669</v>
      </c>
      <c r="E39" s="23">
        <f>E36</f>
        <v>9</v>
      </c>
      <c r="F39" s="14"/>
      <c r="G39" s="32">
        <v>3</v>
      </c>
      <c r="H39" s="102" t="s">
        <v>299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42420</v>
      </c>
      <c r="D40" s="31">
        <v>0.43055555555555558</v>
      </c>
      <c r="E40" s="23">
        <f>E36</f>
        <v>9</v>
      </c>
      <c r="F40" s="14"/>
      <c r="G40" s="41">
        <v>4</v>
      </c>
      <c r="H40" s="106" t="s">
        <v>304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12</v>
      </c>
      <c r="C41" s="105"/>
      <c r="D41" s="48">
        <v>0.44444444444444442</v>
      </c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1">
        <v>42420</v>
      </c>
      <c r="D44" s="12">
        <v>0.375</v>
      </c>
      <c r="E44" s="13">
        <v>10</v>
      </c>
      <c r="F44" s="14"/>
      <c r="G44" s="93" t="s">
        <v>7</v>
      </c>
      <c r="H44" s="94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2"/>
      <c r="D45" s="22">
        <v>0.3888888888888889</v>
      </c>
      <c r="E45" s="23">
        <f>E44</f>
        <v>10</v>
      </c>
      <c r="F45" s="14"/>
      <c r="G45" s="24">
        <v>1</v>
      </c>
      <c r="H45" s="98" t="s">
        <v>307</v>
      </c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11</v>
      </c>
      <c r="C46" s="101">
        <f>C44</f>
        <v>42420</v>
      </c>
      <c r="D46" s="31">
        <v>0.40277777777777773</v>
      </c>
      <c r="E46" s="23">
        <f>E44</f>
        <v>10</v>
      </c>
      <c r="F46" s="14"/>
      <c r="G46" s="32">
        <v>2</v>
      </c>
      <c r="H46" s="102" t="s">
        <v>309</v>
      </c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>
        <v>0.41666666666666669</v>
      </c>
      <c r="E47" s="23">
        <f>E44</f>
        <v>10</v>
      </c>
      <c r="F47" s="14"/>
      <c r="G47" s="32">
        <v>3</v>
      </c>
      <c r="H47" s="102" t="s">
        <v>301</v>
      </c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42420</v>
      </c>
      <c r="D48" s="31">
        <v>0.43055555555555558</v>
      </c>
      <c r="E48" s="23">
        <f>E44</f>
        <v>10</v>
      </c>
      <c r="F48" s="14"/>
      <c r="G48" s="41">
        <v>4</v>
      </c>
      <c r="H48" s="106" t="s">
        <v>316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1:18" ht="18" customHeight="1" thickBot="1">
      <c r="B49" s="47" t="s">
        <v>12</v>
      </c>
      <c r="C49" s="105"/>
      <c r="D49" s="48">
        <v>0.44444444444444442</v>
      </c>
      <c r="E49" s="49">
        <f>E44</f>
        <v>10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/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58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C46:C47"/>
    <mergeCell ref="C48:C49"/>
    <mergeCell ref="H48:K48"/>
    <mergeCell ref="H47:K47"/>
    <mergeCell ref="H46:K46"/>
    <mergeCell ref="H45:K45"/>
  </mergeCells>
  <conditionalFormatting sqref="Q6:Q8">
    <cfRule type="cellIs" dxfId="39" priority="38" stopIfTrue="1" operator="equal">
      <formula>0</formula>
    </cfRule>
  </conditionalFormatting>
  <conditionalFormatting sqref="Q5">
    <cfRule type="cellIs" dxfId="38" priority="37" stopIfTrue="1" operator="equal">
      <formula>0</formula>
    </cfRule>
  </conditionalFormatting>
  <conditionalFormatting sqref="Q14:Q16">
    <cfRule type="cellIs" dxfId="37" priority="36" stopIfTrue="1" operator="equal">
      <formula>0</formula>
    </cfRule>
  </conditionalFormatting>
  <conditionalFormatting sqref="Q13">
    <cfRule type="cellIs" dxfId="36" priority="35" stopIfTrue="1" operator="equal">
      <formula>0</formula>
    </cfRule>
  </conditionalFormatting>
  <conditionalFormatting sqref="Q22:Q24">
    <cfRule type="cellIs" dxfId="35" priority="34" stopIfTrue="1" operator="equal">
      <formula>0</formula>
    </cfRule>
  </conditionalFormatting>
  <conditionalFormatting sqref="Q21">
    <cfRule type="cellIs" dxfId="34" priority="33" stopIfTrue="1" operator="equal">
      <formula>0</formula>
    </cfRule>
  </conditionalFormatting>
  <conditionalFormatting sqref="Q30:Q32">
    <cfRule type="cellIs" dxfId="33" priority="32" stopIfTrue="1" operator="equal">
      <formula>0</formula>
    </cfRule>
  </conditionalFormatting>
  <conditionalFormatting sqref="Q29">
    <cfRule type="cellIs" dxfId="32" priority="31" stopIfTrue="1" operator="equal">
      <formula>0</formula>
    </cfRule>
  </conditionalFormatting>
  <conditionalFormatting sqref="Q38:Q40">
    <cfRule type="cellIs" dxfId="31" priority="30" stopIfTrue="1" operator="equal">
      <formula>0</formula>
    </cfRule>
  </conditionalFormatting>
  <conditionalFormatting sqref="Q37">
    <cfRule type="cellIs" dxfId="30" priority="29" stopIfTrue="1" operator="equal">
      <formula>0</formula>
    </cfRule>
  </conditionalFormatting>
  <conditionalFormatting sqref="Q46:Q48">
    <cfRule type="cellIs" dxfId="29" priority="2" stopIfTrue="1" operator="equal">
      <formula>0</formula>
    </cfRule>
  </conditionalFormatting>
  <conditionalFormatting sqref="Q45">
    <cfRule type="cellIs" dxfId="2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17" zoomScaleSheetLayoutView="100" workbookViewId="0">
      <selection sqref="A1:S42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3" t="s">
        <v>27</v>
      </c>
      <c r="L1" s="113"/>
      <c r="M1" s="113"/>
      <c r="N1" s="113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0.89583333333333337</v>
      </c>
      <c r="E4" s="13" t="s">
        <v>361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 t="str">
        <f>E4</f>
        <v>?</v>
      </c>
      <c r="F5" s="14"/>
      <c r="G5" s="24">
        <v>1</v>
      </c>
      <c r="H5" s="98" t="s">
        <v>318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42420</v>
      </c>
      <c r="D6" s="31">
        <v>0.90972222222222221</v>
      </c>
      <c r="E6" s="23" t="str">
        <f>E4</f>
        <v>?</v>
      </c>
      <c r="F6" s="14"/>
      <c r="G6" s="32">
        <v>2</v>
      </c>
      <c r="H6" s="102" t="s">
        <v>324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318</v>
      </c>
      <c r="V6" s="88"/>
      <c r="W6" s="88" t="s">
        <v>319</v>
      </c>
    </row>
    <row r="7" spans="1:23" ht="18" customHeight="1">
      <c r="B7" s="39" t="str">
        <f>IF(H8="BYE","X","3-4")</f>
        <v>X</v>
      </c>
      <c r="C7" s="92"/>
      <c r="D7" s="22"/>
      <c r="E7" s="23" t="str">
        <f>E4</f>
        <v>?</v>
      </c>
      <c r="F7" s="14"/>
      <c r="G7" s="32">
        <v>3</v>
      </c>
      <c r="H7" s="102" t="s">
        <v>325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320</v>
      </c>
      <c r="V7" s="88"/>
      <c r="W7" s="88">
        <v>1190</v>
      </c>
    </row>
    <row r="8" spans="1:23" ht="18" customHeight="1" thickBot="1">
      <c r="B8" s="40" t="str">
        <f>IF(H8="BYE","X","1-4")</f>
        <v>X</v>
      </c>
      <c r="C8" s="101">
        <f>C4</f>
        <v>42420</v>
      </c>
      <c r="D8" s="31"/>
      <c r="E8" s="23" t="str">
        <f>E4</f>
        <v>?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321</v>
      </c>
      <c r="V8" s="88"/>
      <c r="W8" s="88" t="s">
        <v>322</v>
      </c>
    </row>
    <row r="9" spans="1:23" ht="18" customHeight="1" thickBot="1">
      <c r="B9" s="47" t="s">
        <v>12</v>
      </c>
      <c r="C9" s="105"/>
      <c r="D9" s="48">
        <v>0.92361111111111116</v>
      </c>
      <c r="E9" s="49" t="str">
        <f>E4</f>
        <v>?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306</v>
      </c>
      <c r="V9" s="88"/>
      <c r="W9" s="88">
        <v>1130</v>
      </c>
    </row>
    <row r="10" spans="1:23" ht="18" customHeight="1" thickBot="1">
      <c r="U10" s="88" t="s">
        <v>307</v>
      </c>
      <c r="V10" s="88"/>
      <c r="W10" s="88" t="s">
        <v>308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309</v>
      </c>
      <c r="V11" s="88"/>
      <c r="W11" s="88">
        <v>1102</v>
      </c>
    </row>
    <row r="12" spans="1:23" ht="18" customHeight="1" thickBot="1">
      <c r="B12" s="11" t="s">
        <v>6</v>
      </c>
      <c r="C12" s="91">
        <v>42420</v>
      </c>
      <c r="D12" s="12">
        <v>0.89583333333333337</v>
      </c>
      <c r="E12" s="13" t="s">
        <v>361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310</v>
      </c>
      <c r="V12" s="88"/>
      <c r="W12" s="88" t="s">
        <v>311</v>
      </c>
    </row>
    <row r="13" spans="1:23" ht="18" customHeight="1">
      <c r="B13" s="21" t="str">
        <f>IF(H16="BYE","X","2-4")</f>
        <v>X</v>
      </c>
      <c r="C13" s="92"/>
      <c r="D13" s="22"/>
      <c r="E13" s="23" t="str">
        <f>E12</f>
        <v>?</v>
      </c>
      <c r="F13" s="14"/>
      <c r="G13" s="24">
        <v>1</v>
      </c>
      <c r="H13" s="98" t="s">
        <v>320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312</v>
      </c>
      <c r="V13" s="88"/>
      <c r="W13" s="88" t="s">
        <v>313</v>
      </c>
    </row>
    <row r="14" spans="1:23" ht="18" customHeight="1">
      <c r="B14" s="30" t="s">
        <v>11</v>
      </c>
      <c r="C14" s="101">
        <f>C12</f>
        <v>42420</v>
      </c>
      <c r="D14" s="31">
        <v>0.90972222222222221</v>
      </c>
      <c r="E14" s="23" t="str">
        <f>E12</f>
        <v>?</v>
      </c>
      <c r="F14" s="14"/>
      <c r="G14" s="32">
        <v>2</v>
      </c>
      <c r="H14" s="102" t="s">
        <v>323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323</v>
      </c>
      <c r="V14" s="88"/>
      <c r="W14" s="88">
        <v>1036</v>
      </c>
    </row>
    <row r="15" spans="1:23" ht="18" customHeight="1">
      <c r="B15" s="39" t="str">
        <f>IF(H16="BYE","X","3-4")</f>
        <v>X</v>
      </c>
      <c r="C15" s="92"/>
      <c r="D15" s="22"/>
      <c r="E15" s="23" t="str">
        <f>E12</f>
        <v>?</v>
      </c>
      <c r="F15" s="14"/>
      <c r="G15" s="32">
        <v>3</v>
      </c>
      <c r="H15" s="102" t="s">
        <v>326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324</v>
      </c>
      <c r="V15" s="88"/>
      <c r="W15" s="88">
        <v>1013</v>
      </c>
    </row>
    <row r="16" spans="1:23" ht="18" customHeight="1" thickBot="1">
      <c r="B16" s="40" t="str">
        <f>IF(H16="BYE","X","1-4")</f>
        <v>X</v>
      </c>
      <c r="C16" s="101">
        <f>C12</f>
        <v>42420</v>
      </c>
      <c r="D16" s="31"/>
      <c r="E16" s="23" t="str">
        <f>E12</f>
        <v>?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325</v>
      </c>
      <c r="V16" s="88"/>
      <c r="W16" s="88">
        <v>963</v>
      </c>
    </row>
    <row r="17" spans="2:23" ht="18" customHeight="1" thickBot="1">
      <c r="B17" s="47" t="s">
        <v>12</v>
      </c>
      <c r="C17" s="105"/>
      <c r="D17" s="48">
        <v>0.92361111111111116</v>
      </c>
      <c r="E17" s="49" t="str">
        <f>E12</f>
        <v>?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326</v>
      </c>
      <c r="V17" s="88"/>
      <c r="W17" s="88">
        <v>935</v>
      </c>
    </row>
    <row r="18" spans="2:23" ht="18" customHeight="1" thickBot="1">
      <c r="U18" s="88" t="s">
        <v>327</v>
      </c>
      <c r="V18" s="88"/>
      <c r="W18" s="88" t="s">
        <v>142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328</v>
      </c>
      <c r="V19" s="88"/>
      <c r="W19" s="88">
        <v>932</v>
      </c>
    </row>
    <row r="20" spans="2:23" ht="18" customHeight="1" thickBot="1">
      <c r="B20" s="11" t="s">
        <v>6</v>
      </c>
      <c r="C20" s="91">
        <v>42420</v>
      </c>
      <c r="D20" s="12">
        <v>0.89583333333333337</v>
      </c>
      <c r="E20" s="13" t="s">
        <v>361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329</v>
      </c>
      <c r="V20" s="88"/>
      <c r="W20" s="88" t="s">
        <v>330</v>
      </c>
    </row>
    <row r="21" spans="2:23" ht="18" customHeight="1">
      <c r="B21" s="21" t="str">
        <f>IF(H24="BYE","X","2-4")</f>
        <v>X</v>
      </c>
      <c r="C21" s="92"/>
      <c r="D21" s="22"/>
      <c r="E21" s="23" t="str">
        <f>E20</f>
        <v>?</v>
      </c>
      <c r="F21" s="14"/>
      <c r="G21" s="24">
        <v>1</v>
      </c>
      <c r="H21" s="98" t="s">
        <v>321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331</v>
      </c>
      <c r="V21" s="88"/>
      <c r="W21" s="88">
        <v>900</v>
      </c>
    </row>
    <row r="22" spans="2:23" ht="18" customHeight="1">
      <c r="B22" s="30" t="s">
        <v>11</v>
      </c>
      <c r="C22" s="101">
        <f>C20</f>
        <v>42420</v>
      </c>
      <c r="D22" s="31">
        <v>0.90972222222222221</v>
      </c>
      <c r="E22" s="23" t="str">
        <f>E20</f>
        <v>?</v>
      </c>
      <c r="F22" s="14"/>
      <c r="G22" s="32">
        <v>2</v>
      </c>
      <c r="H22" s="102" t="s">
        <v>312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23" ht="18" customHeight="1">
      <c r="B23" s="39" t="str">
        <f>IF(H24="BYE","X","3-4")</f>
        <v>X</v>
      </c>
      <c r="C23" s="92"/>
      <c r="D23" s="22"/>
      <c r="E23" s="23" t="str">
        <f>E20</f>
        <v>?</v>
      </c>
      <c r="F23" s="14"/>
      <c r="G23" s="32">
        <v>3</v>
      </c>
      <c r="H23" s="102" t="s">
        <v>327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23" ht="18" customHeight="1" thickBot="1">
      <c r="B24" s="40" t="str">
        <f>IF(H24="BYE","X","1-4")</f>
        <v>X</v>
      </c>
      <c r="C24" s="101">
        <f>C20</f>
        <v>42420</v>
      </c>
      <c r="D24" s="31"/>
      <c r="E24" s="23" t="str">
        <f>E20</f>
        <v>?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3" ht="18" customHeight="1" thickBot="1">
      <c r="B25" s="47" t="s">
        <v>12</v>
      </c>
      <c r="C25" s="105"/>
      <c r="D25" s="48">
        <v>0.92361111111111116</v>
      </c>
      <c r="E25" s="49" t="str">
        <f>E20</f>
        <v>?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3" ht="18" customHeight="1" thickBot="1"/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42420</v>
      </c>
      <c r="D28" s="12">
        <v>0.89583333333333337</v>
      </c>
      <c r="E28" s="13" t="s">
        <v>361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X</v>
      </c>
      <c r="C29" s="92"/>
      <c r="D29" s="22"/>
      <c r="E29" s="23" t="str">
        <f>E28</f>
        <v>?</v>
      </c>
      <c r="F29" s="14"/>
      <c r="G29" s="24">
        <v>1</v>
      </c>
      <c r="H29" s="98" t="s">
        <v>306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42420</v>
      </c>
      <c r="D30" s="31">
        <v>0.90972222222222221</v>
      </c>
      <c r="E30" s="23" t="str">
        <f>E28</f>
        <v>?</v>
      </c>
      <c r="F30" s="14"/>
      <c r="G30" s="32">
        <v>2</v>
      </c>
      <c r="H30" s="102" t="s">
        <v>310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X</v>
      </c>
      <c r="C31" s="92"/>
      <c r="D31" s="22"/>
      <c r="E31" s="23" t="str">
        <f>E28</f>
        <v>?</v>
      </c>
      <c r="F31" s="14"/>
      <c r="G31" s="32">
        <v>3</v>
      </c>
      <c r="H31" s="102" t="s">
        <v>328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X</v>
      </c>
      <c r="C32" s="101">
        <f>C28</f>
        <v>42420</v>
      </c>
      <c r="D32" s="31"/>
      <c r="E32" s="23" t="str">
        <f>E28</f>
        <v>?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1:18" ht="18" customHeight="1" thickBot="1">
      <c r="B33" s="47" t="s">
        <v>12</v>
      </c>
      <c r="C33" s="105"/>
      <c r="D33" s="48">
        <v>0.92361111111111116</v>
      </c>
      <c r="E33" s="49" t="str">
        <f>E28</f>
        <v>?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/>
    <row r="35" spans="1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>
      <c r="B36" s="11" t="s">
        <v>6</v>
      </c>
      <c r="C36" s="91">
        <v>42420</v>
      </c>
      <c r="D36" s="12">
        <v>0.89583333333333337</v>
      </c>
      <c r="E36" s="13" t="s">
        <v>361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</row>
    <row r="37" spans="1:18" ht="18" customHeight="1">
      <c r="B37" s="21" t="str">
        <f>IF(H40="BYE","X","2-4")</f>
        <v>2-4</v>
      </c>
      <c r="C37" s="92"/>
      <c r="D37" s="22"/>
      <c r="E37" s="23" t="str">
        <f>E36</f>
        <v>?</v>
      </c>
      <c r="F37" s="14"/>
      <c r="G37" s="24">
        <v>1</v>
      </c>
      <c r="H37" s="98" t="s">
        <v>307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1:18" ht="18" customHeight="1">
      <c r="B38" s="30" t="s">
        <v>11</v>
      </c>
      <c r="C38" s="101">
        <f>C36</f>
        <v>42420</v>
      </c>
      <c r="D38" s="31">
        <v>0.90972222222222221</v>
      </c>
      <c r="E38" s="23" t="str">
        <f>E36</f>
        <v>?</v>
      </c>
      <c r="F38" s="14"/>
      <c r="G38" s="32">
        <v>2</v>
      </c>
      <c r="H38" s="102" t="s">
        <v>309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1:18" ht="18" customHeight="1">
      <c r="B39" s="39" t="str">
        <f>IF(H40="BYE","X","3-4")</f>
        <v>3-4</v>
      </c>
      <c r="C39" s="92"/>
      <c r="D39" s="22"/>
      <c r="E39" s="23" t="str">
        <f>E36</f>
        <v>?</v>
      </c>
      <c r="F39" s="14"/>
      <c r="G39" s="32">
        <v>3</v>
      </c>
      <c r="H39" s="102" t="s">
        <v>329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1:18" ht="18" customHeight="1" thickBot="1">
      <c r="B40" s="40" t="str">
        <f>IF(H40="BYE","X","1-4")</f>
        <v>1-4</v>
      </c>
      <c r="C40" s="101">
        <f>C36</f>
        <v>42420</v>
      </c>
      <c r="D40" s="31"/>
      <c r="E40" s="23" t="str">
        <f>E36</f>
        <v>?</v>
      </c>
      <c r="F40" s="14"/>
      <c r="G40" s="41">
        <v>4</v>
      </c>
      <c r="H40" s="106" t="s">
        <v>331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1:18" ht="18" customHeight="1" thickBot="1">
      <c r="B41" s="47" t="s">
        <v>12</v>
      </c>
      <c r="C41" s="105"/>
      <c r="D41" s="48">
        <v>0.92361111111111116</v>
      </c>
      <c r="E41" s="49" t="str">
        <f>E36</f>
        <v>?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/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49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</mergeCells>
  <conditionalFormatting sqref="Q6:Q8">
    <cfRule type="cellIs" dxfId="27" priority="36" stopIfTrue="1" operator="equal">
      <formula>0</formula>
    </cfRule>
  </conditionalFormatting>
  <conditionalFormatting sqref="Q5">
    <cfRule type="cellIs" dxfId="26" priority="35" stopIfTrue="1" operator="equal">
      <formula>0</formula>
    </cfRule>
  </conditionalFormatting>
  <conditionalFormatting sqref="Q14:Q16">
    <cfRule type="cellIs" dxfId="25" priority="34" stopIfTrue="1" operator="equal">
      <formula>0</formula>
    </cfRule>
  </conditionalFormatting>
  <conditionalFormatting sqref="Q13">
    <cfRule type="cellIs" dxfId="24" priority="33" stopIfTrue="1" operator="equal">
      <formula>0</formula>
    </cfRule>
  </conditionalFormatting>
  <conditionalFormatting sqref="Q22:Q24">
    <cfRule type="cellIs" dxfId="23" priority="32" stopIfTrue="1" operator="equal">
      <formula>0</formula>
    </cfRule>
  </conditionalFormatting>
  <conditionalFormatting sqref="Q21">
    <cfRule type="cellIs" dxfId="22" priority="31" stopIfTrue="1" operator="equal">
      <formula>0</formula>
    </cfRule>
  </conditionalFormatting>
  <conditionalFormatting sqref="Q30:Q32">
    <cfRule type="cellIs" dxfId="21" priority="30" stopIfTrue="1" operator="equal">
      <formula>0</formula>
    </cfRule>
  </conditionalFormatting>
  <conditionalFormatting sqref="Q29">
    <cfRule type="cellIs" dxfId="20" priority="29" stopIfTrue="1" operator="equal">
      <formula>0</formula>
    </cfRule>
  </conditionalFormatting>
  <conditionalFormatting sqref="Q38:Q40">
    <cfRule type="cellIs" dxfId="19" priority="28" stopIfTrue="1" operator="equal">
      <formula>0</formula>
    </cfRule>
  </conditionalFormatting>
  <conditionalFormatting sqref="Q37">
    <cfRule type="cellIs" dxfId="18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tabSelected="1" view="pageBreakPreview" zoomScaleSheetLayoutView="100" workbookViewId="0">
      <selection activeCell="K2" sqref="K2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3" t="s">
        <v>52</v>
      </c>
      <c r="L1" s="113"/>
      <c r="M1" s="113"/>
      <c r="N1" s="113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0.5</v>
      </c>
      <c r="E4" s="13">
        <v>3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3</v>
      </c>
      <c r="F5" s="14"/>
      <c r="G5" s="24">
        <v>1</v>
      </c>
      <c r="H5" s="98" t="s">
        <v>318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42420</v>
      </c>
      <c r="D6" s="31">
        <v>0.51388888888888895</v>
      </c>
      <c r="E6" s="23">
        <f>E4</f>
        <v>3</v>
      </c>
      <c r="F6" s="14"/>
      <c r="G6" s="32">
        <v>2</v>
      </c>
      <c r="H6" s="102" t="s">
        <v>327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318</v>
      </c>
      <c r="V6" s="88"/>
      <c r="W6" s="88" t="s">
        <v>319</v>
      </c>
    </row>
    <row r="7" spans="1:23" ht="18" customHeight="1">
      <c r="B7" s="39" t="str">
        <f>IF(H8="BYE","X","3-4")</f>
        <v>X</v>
      </c>
      <c r="C7" s="92"/>
      <c r="D7" s="22"/>
      <c r="E7" s="23">
        <f>E4</f>
        <v>3</v>
      </c>
      <c r="F7" s="14"/>
      <c r="G7" s="32">
        <v>3</v>
      </c>
      <c r="H7" s="102" t="s">
        <v>335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320</v>
      </c>
      <c r="V7" s="88"/>
      <c r="W7" s="88">
        <v>1190</v>
      </c>
    </row>
    <row r="8" spans="1:23" ht="18" customHeight="1" thickBot="1">
      <c r="B8" s="40" t="str">
        <f>IF(H8="BYE","X","1-4")</f>
        <v>X</v>
      </c>
      <c r="C8" s="101">
        <f>C4</f>
        <v>42420</v>
      </c>
      <c r="D8" s="31"/>
      <c r="E8" s="23">
        <f>E4</f>
        <v>3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321</v>
      </c>
      <c r="V8" s="88"/>
      <c r="W8" s="88" t="s">
        <v>322</v>
      </c>
    </row>
    <row r="9" spans="1:23" ht="18" customHeight="1" thickBot="1">
      <c r="B9" s="47" t="s">
        <v>12</v>
      </c>
      <c r="C9" s="105"/>
      <c r="D9" s="48">
        <v>0.52777777777777779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323</v>
      </c>
      <c r="V9" s="88"/>
      <c r="W9" s="88">
        <v>1036</v>
      </c>
    </row>
    <row r="10" spans="1:23" ht="18" customHeight="1" thickBot="1">
      <c r="U10" s="88" t="s">
        <v>324</v>
      </c>
      <c r="V10" s="88"/>
      <c r="W10" s="88">
        <v>1013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332</v>
      </c>
      <c r="V11" s="88"/>
      <c r="W11" s="88">
        <v>982</v>
      </c>
    </row>
    <row r="12" spans="1:23" ht="18" customHeight="1" thickBot="1">
      <c r="B12" s="11" t="s">
        <v>6</v>
      </c>
      <c r="C12" s="91">
        <v>42420</v>
      </c>
      <c r="D12" s="12">
        <v>0.5</v>
      </c>
      <c r="E12" s="13">
        <v>4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325</v>
      </c>
      <c r="V12" s="88"/>
      <c r="W12" s="88">
        <v>963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4</v>
      </c>
      <c r="F13" s="14"/>
      <c r="G13" s="24">
        <v>1</v>
      </c>
      <c r="H13" s="98" t="s">
        <v>320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333</v>
      </c>
      <c r="V13" s="88"/>
      <c r="W13" s="88">
        <v>948</v>
      </c>
    </row>
    <row r="14" spans="1:23" ht="18" customHeight="1">
      <c r="B14" s="30" t="s">
        <v>11</v>
      </c>
      <c r="C14" s="101">
        <f>C12</f>
        <v>42420</v>
      </c>
      <c r="D14" s="31">
        <v>0.51388888888888895</v>
      </c>
      <c r="E14" s="23">
        <f>E12</f>
        <v>4</v>
      </c>
      <c r="F14" s="14"/>
      <c r="G14" s="32">
        <v>2</v>
      </c>
      <c r="H14" s="102" t="s">
        <v>326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326</v>
      </c>
      <c r="V14" s="88"/>
      <c r="W14" s="88">
        <v>935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4</v>
      </c>
      <c r="F15" s="14"/>
      <c r="G15" s="32">
        <v>3</v>
      </c>
      <c r="H15" s="102" t="s">
        <v>338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327</v>
      </c>
      <c r="V15" s="88"/>
      <c r="W15" s="88" t="s">
        <v>142</v>
      </c>
    </row>
    <row r="16" spans="1:23" ht="18" customHeight="1" thickBot="1">
      <c r="B16" s="40" t="str">
        <f>IF(H16="BYE","X","1-4")</f>
        <v>X</v>
      </c>
      <c r="C16" s="101">
        <f>C12</f>
        <v>42420</v>
      </c>
      <c r="D16" s="31"/>
      <c r="E16" s="23">
        <f>E12</f>
        <v>4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334</v>
      </c>
      <c r="V16" s="88"/>
      <c r="W16" s="88">
        <v>932</v>
      </c>
    </row>
    <row r="17" spans="2:23" ht="18" customHeight="1" thickBot="1">
      <c r="B17" s="47" t="s">
        <v>12</v>
      </c>
      <c r="C17" s="105"/>
      <c r="D17" s="48">
        <v>0.52777777777777779</v>
      </c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328</v>
      </c>
      <c r="V17" s="88"/>
      <c r="W17" s="88">
        <v>932</v>
      </c>
    </row>
    <row r="18" spans="2:23" ht="18" customHeight="1" thickBot="1">
      <c r="U18" s="88" t="s">
        <v>335</v>
      </c>
      <c r="V18" s="88"/>
      <c r="W18" s="88" t="s">
        <v>336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337</v>
      </c>
      <c r="V19" s="88"/>
      <c r="W19" s="88">
        <v>878</v>
      </c>
    </row>
    <row r="20" spans="2:23" ht="18" customHeight="1" thickBot="1">
      <c r="B20" s="11" t="s">
        <v>6</v>
      </c>
      <c r="C20" s="91">
        <v>42420</v>
      </c>
      <c r="D20" s="12">
        <v>0.5</v>
      </c>
      <c r="E20" s="13">
        <v>5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338</v>
      </c>
      <c r="V20" s="88"/>
      <c r="W20" s="88">
        <v>839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5</v>
      </c>
      <c r="F21" s="14"/>
      <c r="G21" s="24">
        <v>1</v>
      </c>
      <c r="H21" s="98" t="s">
        <v>321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23" ht="18" customHeight="1">
      <c r="B22" s="30" t="s">
        <v>11</v>
      </c>
      <c r="C22" s="101">
        <f>C20</f>
        <v>42420</v>
      </c>
      <c r="D22" s="31">
        <v>0.51388888888888895</v>
      </c>
      <c r="E22" s="23">
        <f>E20</f>
        <v>5</v>
      </c>
      <c r="F22" s="14"/>
      <c r="G22" s="32">
        <v>2</v>
      </c>
      <c r="H22" s="102" t="s">
        <v>333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23" ht="18" customHeight="1">
      <c r="B23" s="39" t="str">
        <f>IF(H24="BYE","X","3-4")</f>
        <v>X</v>
      </c>
      <c r="C23" s="92"/>
      <c r="D23" s="22"/>
      <c r="E23" s="23">
        <f>E20</f>
        <v>5</v>
      </c>
      <c r="F23" s="14"/>
      <c r="G23" s="32">
        <v>3</v>
      </c>
      <c r="H23" s="102" t="s">
        <v>328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23" ht="18" customHeight="1" thickBot="1">
      <c r="B24" s="40" t="str">
        <f>IF(H24="BYE","X","1-4")</f>
        <v>X</v>
      </c>
      <c r="C24" s="101">
        <f>C20</f>
        <v>42420</v>
      </c>
      <c r="D24" s="31"/>
      <c r="E24" s="23">
        <f>E20</f>
        <v>5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3" ht="18" customHeight="1" thickBot="1">
      <c r="B25" s="47" t="s">
        <v>12</v>
      </c>
      <c r="C25" s="105"/>
      <c r="D25" s="48">
        <v>0.52777777777777779</v>
      </c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3" ht="18" customHeight="1" thickBot="1"/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42420</v>
      </c>
      <c r="D28" s="12">
        <v>0.5</v>
      </c>
      <c r="E28" s="13">
        <v>6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6</v>
      </c>
      <c r="F29" s="14"/>
      <c r="G29" s="24">
        <v>1</v>
      </c>
      <c r="H29" s="98" t="s">
        <v>323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42420</v>
      </c>
      <c r="D30" s="31">
        <v>0.51388888888888895</v>
      </c>
      <c r="E30" s="23">
        <f>E28</f>
        <v>6</v>
      </c>
      <c r="F30" s="14"/>
      <c r="G30" s="32">
        <v>2</v>
      </c>
      <c r="H30" s="102" t="s">
        <v>325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X</v>
      </c>
      <c r="C31" s="92"/>
      <c r="D31" s="22"/>
      <c r="E31" s="23">
        <f>E28</f>
        <v>6</v>
      </c>
      <c r="F31" s="14"/>
      <c r="G31" s="32">
        <v>3</v>
      </c>
      <c r="H31" s="102" t="s">
        <v>334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X</v>
      </c>
      <c r="C32" s="101">
        <f>C28</f>
        <v>42420</v>
      </c>
      <c r="D32" s="31"/>
      <c r="E32" s="23">
        <f>E28</f>
        <v>6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1:18" ht="18" customHeight="1" thickBot="1">
      <c r="B33" s="47" t="s">
        <v>12</v>
      </c>
      <c r="C33" s="105"/>
      <c r="D33" s="48">
        <v>0.52777777777777779</v>
      </c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/>
    <row r="35" spans="1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>
      <c r="B36" s="11" t="s">
        <v>6</v>
      </c>
      <c r="C36" s="91">
        <v>42420</v>
      </c>
      <c r="D36" s="12">
        <v>0.52083333333333337</v>
      </c>
      <c r="E36" s="13">
        <v>7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</row>
    <row r="37" spans="1:18" ht="18" customHeight="1">
      <c r="B37" s="21" t="str">
        <f>IF(H40="BYE","X","2-4")</f>
        <v>X</v>
      </c>
      <c r="C37" s="92"/>
      <c r="D37" s="22"/>
      <c r="E37" s="23">
        <f>E36</f>
        <v>7</v>
      </c>
      <c r="F37" s="14"/>
      <c r="G37" s="24">
        <v>1</v>
      </c>
      <c r="H37" s="98" t="s">
        <v>324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1:18" ht="18" customHeight="1">
      <c r="B38" s="30" t="s">
        <v>11</v>
      </c>
      <c r="C38" s="101">
        <f>C36</f>
        <v>42420</v>
      </c>
      <c r="D38" s="31">
        <v>0.53472222222222221</v>
      </c>
      <c r="E38" s="23">
        <f>E36</f>
        <v>7</v>
      </c>
      <c r="F38" s="14"/>
      <c r="G38" s="32">
        <v>2</v>
      </c>
      <c r="H38" s="102" t="s">
        <v>332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1:18" ht="18" customHeight="1">
      <c r="B39" s="39" t="str">
        <f>IF(H40="BYE","X","3-4")</f>
        <v>X</v>
      </c>
      <c r="C39" s="92"/>
      <c r="D39" s="22"/>
      <c r="E39" s="23">
        <f>E36</f>
        <v>7</v>
      </c>
      <c r="F39" s="14"/>
      <c r="G39" s="32">
        <v>3</v>
      </c>
      <c r="H39" s="102" t="s">
        <v>337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1:18" ht="18" customHeight="1" thickBot="1">
      <c r="B40" s="40" t="str">
        <f>IF(H40="BYE","X","1-4")</f>
        <v>X</v>
      </c>
      <c r="C40" s="101">
        <f>C36</f>
        <v>42420</v>
      </c>
      <c r="D40" s="31"/>
      <c r="E40" s="23">
        <f>E36</f>
        <v>7</v>
      </c>
      <c r="F40" s="14"/>
      <c r="G40" s="41">
        <v>4</v>
      </c>
      <c r="H40" s="106" t="s">
        <v>14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1:18" ht="18" customHeight="1" thickBot="1">
      <c r="B41" s="47" t="s">
        <v>12</v>
      </c>
      <c r="C41" s="105"/>
      <c r="D41" s="48">
        <v>0.54861111111111105</v>
      </c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/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49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</mergeCells>
  <conditionalFormatting sqref="Q6:Q8">
    <cfRule type="cellIs" dxfId="17" priority="36" stopIfTrue="1" operator="equal">
      <formula>0</formula>
    </cfRule>
  </conditionalFormatting>
  <conditionalFormatting sqref="Q5">
    <cfRule type="cellIs" dxfId="16" priority="35" stopIfTrue="1" operator="equal">
      <formula>0</formula>
    </cfRule>
  </conditionalFormatting>
  <conditionalFormatting sqref="Q14:Q16">
    <cfRule type="cellIs" dxfId="15" priority="34" stopIfTrue="1" operator="equal">
      <formula>0</formula>
    </cfRule>
  </conditionalFormatting>
  <conditionalFormatting sqref="Q13">
    <cfRule type="cellIs" dxfId="14" priority="33" stopIfTrue="1" operator="equal">
      <formula>0</formula>
    </cfRule>
  </conditionalFormatting>
  <conditionalFormatting sqref="Q22:Q24">
    <cfRule type="cellIs" dxfId="13" priority="32" stopIfTrue="1" operator="equal">
      <formula>0</formula>
    </cfRule>
  </conditionalFormatting>
  <conditionalFormatting sqref="Q21">
    <cfRule type="cellIs" dxfId="12" priority="31" stopIfTrue="1" operator="equal">
      <formula>0</formula>
    </cfRule>
  </conditionalFormatting>
  <conditionalFormatting sqref="Q30:Q32">
    <cfRule type="cellIs" dxfId="11" priority="30" stopIfTrue="1" operator="equal">
      <formula>0</formula>
    </cfRule>
  </conditionalFormatting>
  <conditionalFormatting sqref="Q29">
    <cfRule type="cellIs" dxfId="10" priority="29" stopIfTrue="1" operator="equal">
      <formula>0</formula>
    </cfRule>
  </conditionalFormatting>
  <conditionalFormatting sqref="Q38:Q40">
    <cfRule type="cellIs" dxfId="9" priority="28" stopIfTrue="1" operator="equal">
      <formula>0</formula>
    </cfRule>
  </conditionalFormatting>
  <conditionalFormatting sqref="Q37">
    <cfRule type="cellIs" dxfId="8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59" zoomScaleSheetLayoutView="100" workbookViewId="0">
      <selection sqref="A1:S7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15</v>
      </c>
      <c r="L1" s="111"/>
      <c r="M1" s="111"/>
      <c r="N1" s="111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42419</v>
      </c>
      <c r="D4" s="12">
        <v>0.5</v>
      </c>
      <c r="E4" s="13">
        <v>4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4</v>
      </c>
      <c r="F5" s="14"/>
      <c r="G5" s="24">
        <v>1</v>
      </c>
      <c r="H5" s="98" t="s">
        <v>121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42419</v>
      </c>
      <c r="D6" s="31">
        <v>0.51388888888888895</v>
      </c>
      <c r="E6" s="23">
        <f>E4</f>
        <v>4</v>
      </c>
      <c r="F6" s="14"/>
      <c r="G6" s="32">
        <v>2</v>
      </c>
      <c r="H6" s="102" t="s">
        <v>137</v>
      </c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4</v>
      </c>
      <c r="F7" s="14"/>
      <c r="G7" s="32">
        <v>3</v>
      </c>
      <c r="H7" s="102" t="s">
        <v>143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/>
      <c r="V7" s="88"/>
      <c r="W7" s="88" t="s">
        <v>116</v>
      </c>
    </row>
    <row r="8" spans="1:23" ht="18" customHeight="1" thickBot="1">
      <c r="B8" s="40" t="str">
        <f>IF(H8="BYE","X","1-4")</f>
        <v>X</v>
      </c>
      <c r="C8" s="101">
        <f>C4</f>
        <v>42419</v>
      </c>
      <c r="D8" s="31"/>
      <c r="E8" s="23">
        <f>E4</f>
        <v>4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/>
      <c r="V8" s="88"/>
      <c r="W8" s="88">
        <v>1175</v>
      </c>
    </row>
    <row r="9" spans="1:23" ht="18" customHeight="1" thickBot="1">
      <c r="B9" s="47" t="s">
        <v>12</v>
      </c>
      <c r="C9" s="105"/>
      <c r="D9" s="48">
        <v>0.52777777777777779</v>
      </c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/>
      <c r="V9" s="88"/>
      <c r="W9" s="88" t="s">
        <v>118</v>
      </c>
    </row>
    <row r="10" spans="1:23" ht="18" customHeight="1" thickBot="1">
      <c r="U10" s="88"/>
      <c r="V10" s="88"/>
      <c r="W10" s="88" t="s">
        <v>120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121</v>
      </c>
      <c r="V11" s="88"/>
      <c r="W11" s="88" t="s">
        <v>122</v>
      </c>
    </row>
    <row r="12" spans="1:23" ht="18" customHeight="1" thickBot="1">
      <c r="B12" s="11" t="s">
        <v>6</v>
      </c>
      <c r="C12" s="91">
        <v>42419</v>
      </c>
      <c r="D12" s="12">
        <v>0.5</v>
      </c>
      <c r="E12" s="13">
        <v>5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123</v>
      </c>
      <c r="V12" s="88"/>
      <c r="W12" s="88" t="s">
        <v>124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5</v>
      </c>
      <c r="F13" s="14"/>
      <c r="G13" s="24">
        <v>1</v>
      </c>
      <c r="H13" s="98" t="s">
        <v>123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125</v>
      </c>
      <c r="V13" s="88"/>
      <c r="W13" s="88">
        <v>1118</v>
      </c>
    </row>
    <row r="14" spans="1:23" ht="18" customHeight="1">
      <c r="B14" s="30" t="s">
        <v>11</v>
      </c>
      <c r="C14" s="101">
        <f>C12</f>
        <v>42419</v>
      </c>
      <c r="D14" s="31">
        <v>0.51388888888888895</v>
      </c>
      <c r="E14" s="23">
        <f>E12</f>
        <v>5</v>
      </c>
      <c r="F14" s="14"/>
      <c r="G14" s="32">
        <v>2</v>
      </c>
      <c r="H14" s="102" t="s">
        <v>106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126</v>
      </c>
      <c r="V14" s="88"/>
      <c r="W14" s="88" t="s">
        <v>127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5</v>
      </c>
      <c r="F15" s="14"/>
      <c r="G15" s="32">
        <v>3</v>
      </c>
      <c r="H15" s="102" t="s">
        <v>141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97</v>
      </c>
      <c r="V15" s="88"/>
      <c r="W15" s="88" t="s">
        <v>98</v>
      </c>
    </row>
    <row r="16" spans="1:23" ht="18" customHeight="1" thickBot="1">
      <c r="B16" s="40" t="str">
        <f>IF(H16="BYE","X","1-4")</f>
        <v>X</v>
      </c>
      <c r="C16" s="101">
        <f>C12</f>
        <v>42419</v>
      </c>
      <c r="D16" s="31"/>
      <c r="E16" s="23">
        <f>E12</f>
        <v>5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128</v>
      </c>
      <c r="V16" s="88"/>
      <c r="W16" s="88" t="s">
        <v>129</v>
      </c>
    </row>
    <row r="17" spans="2:23" ht="18" customHeight="1" thickBot="1">
      <c r="B17" s="47" t="s">
        <v>12</v>
      </c>
      <c r="C17" s="105"/>
      <c r="D17" s="48">
        <v>0.52777777777777779</v>
      </c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130</v>
      </c>
      <c r="V17" s="88"/>
      <c r="W17" s="88">
        <v>1075</v>
      </c>
    </row>
    <row r="18" spans="2:23" ht="18" customHeight="1" thickBot="1">
      <c r="U18" s="88" t="s">
        <v>131</v>
      </c>
      <c r="V18" s="88"/>
      <c r="W18" s="88">
        <v>1057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99</v>
      </c>
      <c r="V19" s="88"/>
      <c r="W19" s="88">
        <v>1054</v>
      </c>
    </row>
    <row r="20" spans="2:23" ht="18" customHeight="1" thickBot="1">
      <c r="B20" s="11" t="s">
        <v>6</v>
      </c>
      <c r="C20" s="91">
        <v>42419</v>
      </c>
      <c r="D20" s="12">
        <v>0.52083333333333337</v>
      </c>
      <c r="E20" s="13">
        <v>3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100</v>
      </c>
      <c r="V20" s="88"/>
      <c r="W20" s="88" t="s">
        <v>101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125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102</v>
      </c>
      <c r="V21" s="88"/>
      <c r="W21" s="88">
        <v>1019</v>
      </c>
    </row>
    <row r="22" spans="2:23" ht="18" customHeight="1">
      <c r="B22" s="30" t="s">
        <v>11</v>
      </c>
      <c r="C22" s="101">
        <f>C20</f>
        <v>42419</v>
      </c>
      <c r="D22" s="31">
        <v>0.53472222222222221</v>
      </c>
      <c r="E22" s="23">
        <f>E20</f>
        <v>3</v>
      </c>
      <c r="F22" s="14"/>
      <c r="G22" s="32">
        <v>2</v>
      </c>
      <c r="H22" s="102" t="s">
        <v>135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  <c r="U22" s="88" t="s">
        <v>132</v>
      </c>
      <c r="V22" s="88"/>
      <c r="W22" s="88">
        <v>1019</v>
      </c>
    </row>
    <row r="23" spans="2:23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110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  <c r="U23" s="88" t="s">
        <v>103</v>
      </c>
      <c r="V23" s="88"/>
      <c r="W23" s="88">
        <v>1015</v>
      </c>
    </row>
    <row r="24" spans="2:23" ht="18" customHeight="1" thickBot="1">
      <c r="B24" s="40" t="str">
        <f>IF(H24="BYE","X","1-4")</f>
        <v>X</v>
      </c>
      <c r="C24" s="101">
        <f>C20</f>
        <v>42419</v>
      </c>
      <c r="D24" s="31"/>
      <c r="E24" s="23">
        <f>E20</f>
        <v>3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s="88" t="s">
        <v>133</v>
      </c>
      <c r="V24" s="88"/>
      <c r="W24" s="88" t="s">
        <v>134</v>
      </c>
    </row>
    <row r="25" spans="2:23" ht="18" customHeight="1" thickBot="1">
      <c r="B25" s="47" t="s">
        <v>12</v>
      </c>
      <c r="C25" s="105"/>
      <c r="D25" s="48">
        <v>0.54861111111111105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88" t="s">
        <v>104</v>
      </c>
      <c r="V25" s="88"/>
      <c r="W25" s="88" t="s">
        <v>105</v>
      </c>
    </row>
    <row r="26" spans="2:23" ht="18" customHeight="1" thickBot="1">
      <c r="U26" s="88" t="s">
        <v>135</v>
      </c>
      <c r="V26" s="88"/>
      <c r="W26" s="88" t="s">
        <v>136</v>
      </c>
    </row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88" t="s">
        <v>106</v>
      </c>
      <c r="V27" s="88"/>
      <c r="W27" s="88">
        <v>980</v>
      </c>
    </row>
    <row r="28" spans="2:23" ht="18" customHeight="1" thickBot="1">
      <c r="B28" s="11" t="s">
        <v>6</v>
      </c>
      <c r="C28" s="91">
        <v>42419</v>
      </c>
      <c r="D28" s="12">
        <v>0.54166666666666663</v>
      </c>
      <c r="E28" s="13">
        <v>2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  <c r="U28" s="88" t="s">
        <v>137</v>
      </c>
      <c r="V28" s="88"/>
      <c r="W28" s="88" t="s">
        <v>138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2</v>
      </c>
      <c r="F29" s="14"/>
      <c r="G29" s="24">
        <v>1</v>
      </c>
      <c r="H29" s="98" t="s">
        <v>126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  <c r="U29" s="88" t="s">
        <v>139</v>
      </c>
      <c r="V29" s="88"/>
      <c r="W29" s="88" t="s">
        <v>140</v>
      </c>
    </row>
    <row r="30" spans="2:23" ht="18" customHeight="1">
      <c r="B30" s="30" t="s">
        <v>11</v>
      </c>
      <c r="C30" s="101">
        <f>C28</f>
        <v>42419</v>
      </c>
      <c r="D30" s="31">
        <v>0.55555555555555558</v>
      </c>
      <c r="E30" s="23">
        <f>E28</f>
        <v>2</v>
      </c>
      <c r="F30" s="14"/>
      <c r="G30" s="32">
        <v>2</v>
      </c>
      <c r="H30" s="102" t="s">
        <v>104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  <c r="U30" s="88" t="s">
        <v>141</v>
      </c>
      <c r="V30" s="88"/>
      <c r="W30" s="88" t="s">
        <v>142</v>
      </c>
    </row>
    <row r="31" spans="2:23" ht="18" customHeight="1">
      <c r="B31" s="39" t="str">
        <f>IF(H32="BYE","X","3-4")</f>
        <v>X</v>
      </c>
      <c r="C31" s="92"/>
      <c r="D31" s="22"/>
      <c r="E31" s="23">
        <f>E28</f>
        <v>2</v>
      </c>
      <c r="F31" s="14"/>
      <c r="G31" s="32">
        <v>3</v>
      </c>
      <c r="H31" s="102" t="s">
        <v>139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  <c r="U31" s="88" t="s">
        <v>143</v>
      </c>
      <c r="V31" s="88"/>
      <c r="W31" s="88">
        <v>925</v>
      </c>
    </row>
    <row r="32" spans="2:23" ht="18" customHeight="1" thickBot="1">
      <c r="B32" s="40" t="str">
        <f>IF(H32="BYE","X","1-4")</f>
        <v>X</v>
      </c>
      <c r="C32" s="101">
        <f>C28</f>
        <v>42419</v>
      </c>
      <c r="D32" s="31"/>
      <c r="E32" s="23">
        <f>E28</f>
        <v>2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  <c r="U32" s="88" t="s">
        <v>108</v>
      </c>
      <c r="V32" s="88"/>
      <c r="W32" s="88">
        <v>923</v>
      </c>
    </row>
    <row r="33" spans="2:23" ht="18" customHeight="1" thickBot="1">
      <c r="B33" s="47" t="s">
        <v>12</v>
      </c>
      <c r="C33" s="105"/>
      <c r="D33" s="48">
        <v>0.56944444444444442</v>
      </c>
      <c r="E33" s="49">
        <f>E28</f>
        <v>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88" t="s">
        <v>144</v>
      </c>
      <c r="V33" s="88"/>
      <c r="W33" s="88" t="s">
        <v>145</v>
      </c>
    </row>
    <row r="34" spans="2:23" ht="18" customHeight="1" thickBot="1">
      <c r="U34" s="88" t="s">
        <v>109</v>
      </c>
      <c r="V34" s="88"/>
      <c r="W34" s="88">
        <v>893</v>
      </c>
    </row>
    <row r="35" spans="2:23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88" t="s">
        <v>110</v>
      </c>
      <c r="V35" s="88"/>
      <c r="W35" s="88">
        <v>865</v>
      </c>
    </row>
    <row r="36" spans="2:23" ht="18" customHeight="1" thickBot="1">
      <c r="B36" s="11" t="s">
        <v>6</v>
      </c>
      <c r="C36" s="91">
        <v>42419</v>
      </c>
      <c r="D36" s="12">
        <v>0.54166666666666663</v>
      </c>
      <c r="E36" s="13">
        <v>8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  <c r="U36" s="88" t="s">
        <v>146</v>
      </c>
      <c r="V36" s="88"/>
      <c r="W36" s="88" t="s">
        <v>112</v>
      </c>
    </row>
    <row r="37" spans="2:23" ht="18" customHeight="1">
      <c r="B37" s="21" t="str">
        <f>IF(H40="BYE","X","2-4")</f>
        <v>X</v>
      </c>
      <c r="C37" s="92"/>
      <c r="D37" s="22"/>
      <c r="E37" s="23">
        <f>E36</f>
        <v>8</v>
      </c>
      <c r="F37" s="14"/>
      <c r="G37" s="24">
        <v>1</v>
      </c>
      <c r="H37" s="98" t="s">
        <v>97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  <c r="U37" s="88" t="s">
        <v>111</v>
      </c>
      <c r="V37" s="88"/>
      <c r="W37" s="88" t="s">
        <v>112</v>
      </c>
    </row>
    <row r="38" spans="2:23" ht="18" customHeight="1">
      <c r="B38" s="30" t="s">
        <v>11</v>
      </c>
      <c r="C38" s="101">
        <f>C36</f>
        <v>42419</v>
      </c>
      <c r="D38" s="31">
        <v>0.55555555555555558</v>
      </c>
      <c r="E38" s="23">
        <f>E36</f>
        <v>8</v>
      </c>
      <c r="F38" s="14"/>
      <c r="G38" s="32">
        <v>2</v>
      </c>
      <c r="H38" s="102" t="s">
        <v>133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  <c r="U38" s="88" t="s">
        <v>147</v>
      </c>
      <c r="V38" s="88"/>
      <c r="W38" s="88">
        <v>900</v>
      </c>
    </row>
    <row r="39" spans="2:23" ht="18" customHeight="1">
      <c r="B39" s="39" t="str">
        <f>IF(H40="BYE","X","3-4")</f>
        <v>X</v>
      </c>
      <c r="C39" s="92"/>
      <c r="D39" s="22"/>
      <c r="E39" s="23">
        <f>E36</f>
        <v>8</v>
      </c>
      <c r="F39" s="14"/>
      <c r="G39" s="32">
        <v>3</v>
      </c>
      <c r="H39" s="102" t="s">
        <v>108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  <c r="U39" s="88" t="s">
        <v>148</v>
      </c>
      <c r="V39" s="88"/>
      <c r="W39" s="88">
        <v>900</v>
      </c>
    </row>
    <row r="40" spans="2:23" ht="18" customHeight="1" thickBot="1">
      <c r="B40" s="40" t="str">
        <f>IF(H40="BYE","X","1-4")</f>
        <v>X</v>
      </c>
      <c r="C40" s="101">
        <f>C36</f>
        <v>42419</v>
      </c>
      <c r="D40" s="31"/>
      <c r="E40" s="23">
        <f>E36</f>
        <v>8</v>
      </c>
      <c r="F40" s="14"/>
      <c r="G40" s="41">
        <v>4</v>
      </c>
      <c r="H40" s="106" t="s">
        <v>14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23" ht="18" customHeight="1" thickBot="1">
      <c r="B41" s="47" t="s">
        <v>12</v>
      </c>
      <c r="C41" s="105"/>
      <c r="D41" s="48">
        <v>0.56944444444444442</v>
      </c>
      <c r="E41" s="49">
        <f>E36</f>
        <v>8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3" ht="18" customHeight="1" thickBot="1"/>
    <row r="43" spans="2:23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3" ht="18" customHeight="1" thickBot="1">
      <c r="B44" s="11" t="s">
        <v>6</v>
      </c>
      <c r="C44" s="91">
        <v>42419</v>
      </c>
      <c r="D44" s="12">
        <v>0.54166666666666663</v>
      </c>
      <c r="E44" s="13">
        <v>9</v>
      </c>
      <c r="F44" s="14"/>
      <c r="G44" s="93" t="s">
        <v>7</v>
      </c>
      <c r="H44" s="94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9</v>
      </c>
      <c r="R44" s="8" t="s">
        <v>10</v>
      </c>
    </row>
    <row r="45" spans="2:23" ht="18" customHeight="1">
      <c r="B45" s="21" t="str">
        <f>IF(H48="BYE","X","2-4")</f>
        <v>X</v>
      </c>
      <c r="C45" s="92"/>
      <c r="D45" s="22"/>
      <c r="E45" s="23">
        <f>E44</f>
        <v>9</v>
      </c>
      <c r="F45" s="14"/>
      <c r="G45" s="24">
        <v>1</v>
      </c>
      <c r="H45" s="98" t="s">
        <v>128</v>
      </c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23" ht="18" customHeight="1">
      <c r="B46" s="30" t="s">
        <v>11</v>
      </c>
      <c r="C46" s="101">
        <f>C44</f>
        <v>42419</v>
      </c>
      <c r="D46" s="31">
        <v>0.55555555555555558</v>
      </c>
      <c r="E46" s="23">
        <f>E44</f>
        <v>9</v>
      </c>
      <c r="F46" s="14"/>
      <c r="G46" s="32">
        <v>2</v>
      </c>
      <c r="H46" s="102" t="s">
        <v>103</v>
      </c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23" ht="18" customHeight="1">
      <c r="B47" s="39" t="str">
        <f>IF(H48="BYE","X","3-4")</f>
        <v>X</v>
      </c>
      <c r="C47" s="92"/>
      <c r="D47" s="22"/>
      <c r="E47" s="23">
        <f>E44</f>
        <v>9</v>
      </c>
      <c r="F47" s="14"/>
      <c r="G47" s="32">
        <v>3</v>
      </c>
      <c r="H47" s="102" t="s">
        <v>144</v>
      </c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23" ht="18" customHeight="1" thickBot="1">
      <c r="B48" s="40" t="str">
        <f>IF(H48="BYE","X","1-4")</f>
        <v>X</v>
      </c>
      <c r="C48" s="101">
        <f>C44</f>
        <v>42419</v>
      </c>
      <c r="D48" s="31"/>
      <c r="E48" s="23">
        <f>E44</f>
        <v>9</v>
      </c>
      <c r="F48" s="14"/>
      <c r="G48" s="41">
        <v>4</v>
      </c>
      <c r="H48" s="106" t="s">
        <v>14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12</v>
      </c>
      <c r="C49" s="105"/>
      <c r="D49" s="48">
        <v>0.56944444444444442</v>
      </c>
      <c r="E49" s="49">
        <f>E44</f>
        <v>9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1">
        <v>42419</v>
      </c>
      <c r="D52" s="12">
        <v>0.54166666666666663</v>
      </c>
      <c r="E52" s="13">
        <v>10</v>
      </c>
      <c r="F52" s="14"/>
      <c r="G52" s="93" t="s">
        <v>7</v>
      </c>
      <c r="H52" s="94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10</v>
      </c>
      <c r="F53" s="14"/>
      <c r="G53" s="24">
        <v>1</v>
      </c>
      <c r="H53" s="98" t="s">
        <v>130</v>
      </c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11</v>
      </c>
      <c r="C54" s="101">
        <f>C52</f>
        <v>42419</v>
      </c>
      <c r="D54" s="31">
        <v>0.55555555555555558</v>
      </c>
      <c r="E54" s="23">
        <f>E52</f>
        <v>10</v>
      </c>
      <c r="F54" s="14"/>
      <c r="G54" s="32">
        <v>2</v>
      </c>
      <c r="H54" s="102" t="s">
        <v>132</v>
      </c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10</v>
      </c>
      <c r="F55" s="14"/>
      <c r="G55" s="32">
        <v>3</v>
      </c>
      <c r="H55" s="102" t="s">
        <v>109</v>
      </c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42419</v>
      </c>
      <c r="D56" s="31"/>
      <c r="E56" s="23">
        <f>E52</f>
        <v>10</v>
      </c>
      <c r="F56" s="14"/>
      <c r="G56" s="41">
        <v>4</v>
      </c>
      <c r="H56" s="106" t="s">
        <v>14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12</v>
      </c>
      <c r="C57" s="105"/>
      <c r="D57" s="48">
        <v>0.56944444444444442</v>
      </c>
      <c r="E57" s="49">
        <f>E52</f>
        <v>10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1">
        <v>42419</v>
      </c>
      <c r="D60" s="12">
        <v>0.5</v>
      </c>
      <c r="E60" s="13">
        <v>6</v>
      </c>
      <c r="F60" s="14"/>
      <c r="G60" s="93" t="s">
        <v>7</v>
      </c>
      <c r="H60" s="94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2"/>
      <c r="D61" s="22">
        <v>0.51388888888888895</v>
      </c>
      <c r="E61" s="23">
        <f>E60</f>
        <v>6</v>
      </c>
      <c r="F61" s="14"/>
      <c r="G61" s="24">
        <v>1</v>
      </c>
      <c r="H61" s="98" t="s">
        <v>131</v>
      </c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11</v>
      </c>
      <c r="C62" s="101">
        <f>C60</f>
        <v>42419</v>
      </c>
      <c r="D62" s="31">
        <v>0.52777777777777779</v>
      </c>
      <c r="E62" s="23">
        <f>E60</f>
        <v>6</v>
      </c>
      <c r="F62" s="14"/>
      <c r="G62" s="32">
        <v>2</v>
      </c>
      <c r="H62" s="102" t="s">
        <v>102</v>
      </c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>
        <v>0.54166666666666663</v>
      </c>
      <c r="E63" s="23">
        <f>E60</f>
        <v>6</v>
      </c>
      <c r="F63" s="14"/>
      <c r="G63" s="32">
        <v>3</v>
      </c>
      <c r="H63" s="102" t="s">
        <v>146</v>
      </c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42419</v>
      </c>
      <c r="D64" s="31">
        <v>0.55555555555555558</v>
      </c>
      <c r="E64" s="23">
        <f>E60</f>
        <v>6</v>
      </c>
      <c r="F64" s="14"/>
      <c r="G64" s="41">
        <v>4</v>
      </c>
      <c r="H64" s="106" t="s">
        <v>148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1:18" ht="18" customHeight="1" thickBot="1">
      <c r="B65" s="47" t="s">
        <v>12</v>
      </c>
      <c r="C65" s="105"/>
      <c r="D65" s="48">
        <v>0.56944444444444442</v>
      </c>
      <c r="E65" s="49">
        <f>E60</f>
        <v>6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1:18" ht="18" customHeight="1" thickBot="1"/>
    <row r="67" spans="1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1:18" ht="18" customHeight="1" thickBot="1">
      <c r="B68" s="11" t="s">
        <v>6</v>
      </c>
      <c r="C68" s="91">
        <v>42419</v>
      </c>
      <c r="D68" s="12">
        <v>0.5</v>
      </c>
      <c r="E68" s="13">
        <v>7</v>
      </c>
      <c r="F68" s="14"/>
      <c r="G68" s="93" t="s">
        <v>7</v>
      </c>
      <c r="H68" s="94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9</v>
      </c>
      <c r="R68" s="8" t="s">
        <v>10</v>
      </c>
    </row>
    <row r="69" spans="1:18" ht="18" customHeight="1">
      <c r="B69" s="21" t="str">
        <f>IF(H72="BYE","X","2-4")</f>
        <v>2-4</v>
      </c>
      <c r="C69" s="92"/>
      <c r="D69" s="22">
        <v>0.51388888888888895</v>
      </c>
      <c r="E69" s="23">
        <f>E68</f>
        <v>7</v>
      </c>
      <c r="F69" s="14"/>
      <c r="G69" s="24">
        <v>1</v>
      </c>
      <c r="H69" s="98" t="s">
        <v>99</v>
      </c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1:18" ht="18" customHeight="1">
      <c r="B70" s="30" t="s">
        <v>11</v>
      </c>
      <c r="C70" s="101">
        <f>C68</f>
        <v>42419</v>
      </c>
      <c r="D70" s="31">
        <v>0.52777777777777779</v>
      </c>
      <c r="E70" s="23">
        <f>E68</f>
        <v>7</v>
      </c>
      <c r="F70" s="14"/>
      <c r="G70" s="32">
        <v>2</v>
      </c>
      <c r="H70" s="102" t="s">
        <v>100</v>
      </c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1:18" ht="18" customHeight="1">
      <c r="B71" s="39" t="str">
        <f>IF(H72="BYE","X","3-4")</f>
        <v>3-4</v>
      </c>
      <c r="C71" s="92"/>
      <c r="D71" s="22">
        <v>0.54166666666666663</v>
      </c>
      <c r="E71" s="23">
        <f>E68</f>
        <v>7</v>
      </c>
      <c r="F71" s="14"/>
      <c r="G71" s="32">
        <v>3</v>
      </c>
      <c r="H71" s="102" t="s">
        <v>111</v>
      </c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1:18" ht="18" customHeight="1" thickBot="1">
      <c r="B72" s="40" t="str">
        <f>IF(H72="BYE","X","1-4")</f>
        <v>1-4</v>
      </c>
      <c r="C72" s="101">
        <f>C68</f>
        <v>42419</v>
      </c>
      <c r="D72" s="31">
        <v>0.55555555555555558</v>
      </c>
      <c r="E72" s="23">
        <f>E68</f>
        <v>7</v>
      </c>
      <c r="F72" s="14"/>
      <c r="G72" s="41">
        <v>4</v>
      </c>
      <c r="H72" s="106" t="s">
        <v>147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1:18" ht="18" customHeight="1" thickBot="1">
      <c r="B73" s="47" t="s">
        <v>12</v>
      </c>
      <c r="C73" s="105"/>
      <c r="D73" s="48">
        <v>0.56944444444444442</v>
      </c>
      <c r="E73" s="49">
        <f>E68</f>
        <v>7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1:18" ht="18" customHeight="1"/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85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</mergeCells>
  <conditionalFormatting sqref="Q6:Q8">
    <cfRule type="cellIs" dxfId="235" priority="36" stopIfTrue="1" operator="equal">
      <formula>0</formula>
    </cfRule>
  </conditionalFormatting>
  <conditionalFormatting sqref="Q5">
    <cfRule type="cellIs" dxfId="234" priority="35" stopIfTrue="1" operator="equal">
      <formula>0</formula>
    </cfRule>
  </conditionalFormatting>
  <conditionalFormatting sqref="Q14:Q16">
    <cfRule type="cellIs" dxfId="233" priority="34" stopIfTrue="1" operator="equal">
      <formula>0</formula>
    </cfRule>
  </conditionalFormatting>
  <conditionalFormatting sqref="Q13">
    <cfRule type="cellIs" dxfId="232" priority="33" stopIfTrue="1" operator="equal">
      <formula>0</formula>
    </cfRule>
  </conditionalFormatting>
  <conditionalFormatting sqref="Q22:Q24">
    <cfRule type="cellIs" dxfId="231" priority="32" stopIfTrue="1" operator="equal">
      <formula>0</formula>
    </cfRule>
  </conditionalFormatting>
  <conditionalFormatting sqref="Q21">
    <cfRule type="cellIs" dxfId="230" priority="31" stopIfTrue="1" operator="equal">
      <formula>0</formula>
    </cfRule>
  </conditionalFormatting>
  <conditionalFormatting sqref="Q30:Q32">
    <cfRule type="cellIs" dxfId="229" priority="30" stopIfTrue="1" operator="equal">
      <formula>0</formula>
    </cfRule>
  </conditionalFormatting>
  <conditionalFormatting sqref="Q29">
    <cfRule type="cellIs" dxfId="228" priority="29" stopIfTrue="1" operator="equal">
      <formula>0</formula>
    </cfRule>
  </conditionalFormatting>
  <conditionalFormatting sqref="Q38:Q40">
    <cfRule type="cellIs" dxfId="227" priority="28" stopIfTrue="1" operator="equal">
      <formula>0</formula>
    </cfRule>
  </conditionalFormatting>
  <conditionalFormatting sqref="Q37">
    <cfRule type="cellIs" dxfId="226" priority="27" stopIfTrue="1" operator="equal">
      <formula>0</formula>
    </cfRule>
  </conditionalFormatting>
  <conditionalFormatting sqref="Q46:Q48">
    <cfRule type="cellIs" dxfId="225" priority="26" stopIfTrue="1" operator="equal">
      <formula>0</formula>
    </cfRule>
  </conditionalFormatting>
  <conditionalFormatting sqref="Q45">
    <cfRule type="cellIs" dxfId="224" priority="25" stopIfTrue="1" operator="equal">
      <formula>0</formula>
    </cfRule>
  </conditionalFormatting>
  <conditionalFormatting sqref="Q54:Q56">
    <cfRule type="cellIs" dxfId="223" priority="24" stopIfTrue="1" operator="equal">
      <formula>0</formula>
    </cfRule>
  </conditionalFormatting>
  <conditionalFormatting sqref="Q53">
    <cfRule type="cellIs" dxfId="222" priority="23" stopIfTrue="1" operator="equal">
      <formula>0</formula>
    </cfRule>
  </conditionalFormatting>
  <conditionalFormatting sqref="Q62:Q64">
    <cfRule type="cellIs" dxfId="221" priority="22" stopIfTrue="1" operator="equal">
      <formula>0</formula>
    </cfRule>
  </conditionalFormatting>
  <conditionalFormatting sqref="Q61">
    <cfRule type="cellIs" dxfId="220" priority="21" stopIfTrue="1" operator="equal">
      <formula>0</formula>
    </cfRule>
  </conditionalFormatting>
  <conditionalFormatting sqref="Q70:Q72">
    <cfRule type="cellIs" dxfId="219" priority="20" stopIfTrue="1" operator="equal">
      <formula>0</formula>
    </cfRule>
  </conditionalFormatting>
  <conditionalFormatting sqref="Q69">
    <cfRule type="cellIs" dxfId="218" priority="1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04"/>
  <sheetViews>
    <sheetView view="pageBreakPreview" topLeftCell="A3" zoomScaleSheetLayoutView="100" workbookViewId="0">
      <selection activeCell="C12" sqref="C12:D1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23</v>
      </c>
      <c r="L1" s="111"/>
      <c r="M1" s="111"/>
      <c r="N1" s="111"/>
      <c r="O1" s="111" t="s">
        <v>18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0.66666666666666663</v>
      </c>
      <c r="E4" s="13">
        <v>2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2-4</v>
      </c>
      <c r="C5" s="92"/>
      <c r="D5" s="22"/>
      <c r="E5" s="23">
        <f>E4</f>
        <v>2</v>
      </c>
      <c r="F5" s="14"/>
      <c r="G5" s="24">
        <v>1</v>
      </c>
      <c r="H5" s="98" t="s">
        <v>339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42420</v>
      </c>
      <c r="D6" s="31">
        <v>0.68055555555555547</v>
      </c>
      <c r="E6" s="23">
        <f>E4</f>
        <v>2</v>
      </c>
      <c r="F6" s="14"/>
      <c r="G6" s="32">
        <v>2</v>
      </c>
      <c r="H6" s="102" t="s">
        <v>342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339</v>
      </c>
      <c r="V6" s="88"/>
      <c r="W6" s="88" t="s">
        <v>340</v>
      </c>
    </row>
    <row r="7" spans="1:23" ht="18" customHeight="1">
      <c r="B7" s="39" t="str">
        <f>IF(H8="BYE","X","3-4")</f>
        <v>3-4</v>
      </c>
      <c r="C7" s="92"/>
      <c r="D7" s="22"/>
      <c r="E7" s="23">
        <f>E4</f>
        <v>2</v>
      </c>
      <c r="F7" s="14"/>
      <c r="G7" s="32">
        <v>3</v>
      </c>
      <c r="H7" s="102" t="s">
        <v>345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232</v>
      </c>
      <c r="V7" s="88"/>
      <c r="W7" s="88">
        <v>1016</v>
      </c>
    </row>
    <row r="8" spans="1:23" ht="18" customHeight="1" thickBot="1">
      <c r="B8" s="40" t="str">
        <f>IF(H8="BYE","X","1-4")</f>
        <v>1-4</v>
      </c>
      <c r="C8" s="101">
        <f>C4</f>
        <v>42420</v>
      </c>
      <c r="D8" s="31"/>
      <c r="E8" s="23">
        <f>E4</f>
        <v>2</v>
      </c>
      <c r="F8" s="14"/>
      <c r="G8" s="41">
        <v>4</v>
      </c>
      <c r="H8" s="106" t="s">
        <v>28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341</v>
      </c>
      <c r="V8" s="88"/>
      <c r="W8" s="88">
        <v>954</v>
      </c>
    </row>
    <row r="9" spans="1:23" ht="18" customHeight="1" thickBot="1">
      <c r="B9" s="47" t="s">
        <v>12</v>
      </c>
      <c r="C9" s="105"/>
      <c r="D9" s="48">
        <v>0.69444444444444453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342</v>
      </c>
      <c r="V9" s="88"/>
      <c r="W9" s="88">
        <v>858</v>
      </c>
    </row>
    <row r="10" spans="1:23" ht="18" customHeight="1" thickBot="1">
      <c r="U10" s="88" t="s">
        <v>343</v>
      </c>
      <c r="V10" s="88"/>
      <c r="W10" s="88" t="s">
        <v>344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345</v>
      </c>
      <c r="V11" s="88"/>
      <c r="W11" s="88">
        <v>900</v>
      </c>
    </row>
    <row r="12" spans="1:23" ht="18" customHeight="1" thickBot="1">
      <c r="B12" s="11" t="s">
        <v>6</v>
      </c>
      <c r="C12" s="91">
        <v>42420</v>
      </c>
      <c r="D12" s="12">
        <v>0.66666666666666663</v>
      </c>
      <c r="E12" s="13">
        <v>3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3</v>
      </c>
      <c r="F13" s="14"/>
      <c r="G13" s="24">
        <v>1</v>
      </c>
      <c r="H13" s="98" t="s">
        <v>232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3" ht="18" customHeight="1">
      <c r="B14" s="30" t="s">
        <v>11</v>
      </c>
      <c r="C14" s="101">
        <f>C12</f>
        <v>42420</v>
      </c>
      <c r="D14" s="31">
        <v>0.68055555555555547</v>
      </c>
      <c r="E14" s="23">
        <f>E12</f>
        <v>3</v>
      </c>
      <c r="F14" s="14"/>
      <c r="G14" s="32">
        <v>2</v>
      </c>
      <c r="H14" s="102" t="s">
        <v>341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3" ht="18" customHeight="1">
      <c r="B15" s="39" t="str">
        <f>IF(H16="BYE","X","3-4")</f>
        <v>X</v>
      </c>
      <c r="C15" s="92"/>
      <c r="D15" s="22"/>
      <c r="E15" s="23">
        <f>E12</f>
        <v>3</v>
      </c>
      <c r="F15" s="14"/>
      <c r="G15" s="32">
        <v>3</v>
      </c>
      <c r="H15" s="102" t="s">
        <v>343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3" ht="18" customHeight="1" thickBot="1">
      <c r="B16" s="40" t="str">
        <f>IF(H16="BYE","X","1-4")</f>
        <v>X</v>
      </c>
      <c r="C16" s="101">
        <f>C12</f>
        <v>42420</v>
      </c>
      <c r="D16" s="31"/>
      <c r="E16" s="23">
        <f>E12</f>
        <v>3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1:18" ht="18" customHeight="1" thickBot="1">
      <c r="B17" s="47" t="s">
        <v>12</v>
      </c>
      <c r="C17" s="105"/>
      <c r="D17" s="48">
        <v>0.69444444444444453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/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22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6:C17"/>
    <mergeCell ref="H16:K16"/>
    <mergeCell ref="C12:C13"/>
    <mergeCell ref="G12:H12"/>
  </mergeCells>
  <conditionalFormatting sqref="Q6:Q8">
    <cfRule type="cellIs" dxfId="7" priority="36" stopIfTrue="1" operator="equal">
      <formula>0</formula>
    </cfRule>
  </conditionalFormatting>
  <conditionalFormatting sqref="Q5">
    <cfRule type="cellIs" dxfId="6" priority="35" stopIfTrue="1" operator="equal">
      <formula>0</formula>
    </cfRule>
  </conditionalFormatting>
  <conditionalFormatting sqref="Q14:Q16">
    <cfRule type="cellIs" dxfId="5" priority="34" stopIfTrue="1" operator="equal">
      <formula>0</formula>
    </cfRule>
  </conditionalFormatting>
  <conditionalFormatting sqref="Q13">
    <cfRule type="cellIs" dxfId="4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04"/>
  <sheetViews>
    <sheetView view="pageBreakPreview" zoomScaleSheetLayoutView="100" workbookViewId="0">
      <selection activeCell="C12" sqref="C12:D1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26</v>
      </c>
      <c r="L1" s="111"/>
      <c r="M1" s="111"/>
      <c r="N1" s="111"/>
      <c r="O1" s="111" t="s">
        <v>18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42420</v>
      </c>
      <c r="D4" s="12">
        <v>0.52083333333333337</v>
      </c>
      <c r="E4" s="13">
        <v>10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  <c r="U4" s="88" t="s">
        <v>346</v>
      </c>
      <c r="V4" s="88"/>
      <c r="W4" s="88">
        <v>966</v>
      </c>
    </row>
    <row r="5" spans="1:23" ht="18" customHeight="1">
      <c r="B5" s="21" t="str">
        <f>IF(H8="BYE","X","2-4")</f>
        <v>2-4</v>
      </c>
      <c r="C5" s="92"/>
      <c r="D5" s="22">
        <v>0.53472222222222221</v>
      </c>
      <c r="E5" s="23">
        <f>E4</f>
        <v>10</v>
      </c>
      <c r="F5" s="14"/>
      <c r="G5" s="24">
        <v>1</v>
      </c>
      <c r="H5" s="98" t="s">
        <v>346</v>
      </c>
      <c r="I5" s="99"/>
      <c r="J5" s="99"/>
      <c r="K5" s="100"/>
      <c r="L5" s="25"/>
      <c r="M5" s="26"/>
      <c r="N5" s="26"/>
      <c r="O5" s="27"/>
      <c r="P5" s="96"/>
      <c r="Q5" s="28"/>
      <c r="R5" s="29"/>
      <c r="U5" s="88" t="s">
        <v>347</v>
      </c>
      <c r="V5" s="88"/>
      <c r="W5" s="88">
        <v>931</v>
      </c>
    </row>
    <row r="6" spans="1:23" ht="18" customHeight="1">
      <c r="B6" s="30" t="s">
        <v>11</v>
      </c>
      <c r="C6" s="101">
        <f>C4</f>
        <v>42420</v>
      </c>
      <c r="D6" s="31">
        <v>0.54861111111111105</v>
      </c>
      <c r="E6" s="23">
        <f>E4</f>
        <v>10</v>
      </c>
      <c r="F6" s="14"/>
      <c r="G6" s="32">
        <v>2</v>
      </c>
      <c r="H6" s="102" t="s">
        <v>347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348</v>
      </c>
      <c r="V6" s="88"/>
      <c r="W6" s="88" t="s">
        <v>349</v>
      </c>
    </row>
    <row r="7" spans="1:23" ht="18" customHeight="1">
      <c r="B7" s="39" t="str">
        <f>IF(H8="BYE","X","3-4")</f>
        <v>3-4</v>
      </c>
      <c r="C7" s="92"/>
      <c r="D7" s="22">
        <v>0.5625</v>
      </c>
      <c r="E7" s="23">
        <f>E4</f>
        <v>10</v>
      </c>
      <c r="F7" s="14"/>
      <c r="G7" s="32">
        <v>3</v>
      </c>
      <c r="H7" s="102" t="s">
        <v>348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345</v>
      </c>
      <c r="V7" s="88"/>
      <c r="W7" s="88">
        <v>900</v>
      </c>
    </row>
    <row r="8" spans="1:23" ht="18" customHeight="1" thickBot="1">
      <c r="B8" s="40" t="str">
        <f>IF(H8="BYE","X","1-4")</f>
        <v>1-4</v>
      </c>
      <c r="C8" s="101">
        <f>C4</f>
        <v>42420</v>
      </c>
      <c r="D8" s="31">
        <v>0.57638888888888895</v>
      </c>
      <c r="E8" s="23">
        <f>E4</f>
        <v>10</v>
      </c>
      <c r="F8" s="14"/>
      <c r="G8" s="41">
        <v>4</v>
      </c>
      <c r="H8" s="106" t="s">
        <v>345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</row>
    <row r="9" spans="1:23" ht="18" customHeight="1" thickBot="1">
      <c r="B9" s="47" t="s">
        <v>12</v>
      </c>
      <c r="C9" s="105"/>
      <c r="D9" s="48">
        <v>0.50694444444444442</v>
      </c>
      <c r="E9" s="49">
        <f>E4</f>
        <v>10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3" ht="18" customHeight="1"/>
    <row r="11" spans="1:23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3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3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3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3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13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B1:E1"/>
    <mergeCell ref="F1:J1"/>
    <mergeCell ref="K1:N1"/>
  </mergeCells>
  <conditionalFormatting sqref="Q6:Q8">
    <cfRule type="cellIs" dxfId="3" priority="36" stopIfTrue="1" operator="equal">
      <formula>0</formula>
    </cfRule>
  </conditionalFormatting>
  <conditionalFormatting sqref="Q5">
    <cfRule type="cellIs" dxfId="2" priority="3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56"/>
  <sheetViews>
    <sheetView view="pageBreakPreview" zoomScale="70" zoomScaleNormal="60" zoomScaleSheetLayoutView="70" workbookViewId="0">
      <selection activeCell="C12" sqref="C12:D17"/>
    </sheetView>
  </sheetViews>
  <sheetFormatPr defaultColWidth="11.42578125" defaultRowHeight="13.5"/>
  <cols>
    <col min="1" max="9" width="8.7109375" style="53" customWidth="1"/>
    <col min="10" max="17" width="9.5703125" style="53" customWidth="1"/>
    <col min="18" max="16384" width="11.42578125" style="53"/>
  </cols>
  <sheetData>
    <row r="1" spans="1:22" ht="31.5" customHeight="1" thickBot="1">
      <c r="A1" s="138" t="s">
        <v>29</v>
      </c>
      <c r="B1" s="139"/>
      <c r="C1" s="139"/>
      <c r="D1" s="139"/>
      <c r="E1" s="140"/>
      <c r="F1" s="140"/>
      <c r="G1" s="140"/>
      <c r="H1" s="140"/>
      <c r="I1" s="140"/>
      <c r="J1" s="140"/>
      <c r="K1" s="141"/>
      <c r="L1" s="52"/>
      <c r="M1" s="138" t="s">
        <v>30</v>
      </c>
      <c r="N1" s="139"/>
      <c r="O1" s="139"/>
      <c r="P1" s="139"/>
      <c r="Q1" s="154"/>
    </row>
    <row r="2" spans="1:22" ht="31.5" customHeight="1" thickBot="1">
      <c r="A2" s="138" t="s">
        <v>31</v>
      </c>
      <c r="B2" s="139"/>
      <c r="C2" s="139"/>
      <c r="D2" s="139"/>
      <c r="E2" s="140"/>
      <c r="F2" s="140"/>
      <c r="G2" s="140"/>
      <c r="H2" s="140"/>
      <c r="I2" s="140"/>
      <c r="J2" s="140"/>
      <c r="K2" s="141"/>
      <c r="L2" s="54"/>
      <c r="M2" s="155">
        <f>D9</f>
        <v>1</v>
      </c>
      <c r="N2" s="156"/>
      <c r="O2" s="156"/>
      <c r="P2" s="156"/>
      <c r="Q2" s="157"/>
    </row>
    <row r="3" spans="1:22" ht="31.5" customHeight="1" thickBot="1">
      <c r="A3" s="161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54"/>
      <c r="M3" s="158"/>
      <c r="N3" s="159"/>
      <c r="O3" s="159"/>
      <c r="P3" s="159"/>
      <c r="Q3" s="160"/>
    </row>
    <row r="4" spans="1:22" ht="31.5" customHeight="1" thickBot="1">
      <c r="A4" s="164" t="s">
        <v>32</v>
      </c>
      <c r="B4" s="165"/>
      <c r="C4" s="165"/>
      <c r="D4" s="165"/>
      <c r="E4" s="140" t="s">
        <v>18</v>
      </c>
      <c r="F4" s="140"/>
      <c r="G4" s="140"/>
      <c r="H4" s="140"/>
      <c r="I4" s="140"/>
      <c r="J4" s="140"/>
      <c r="K4" s="141"/>
      <c r="L4" s="54"/>
      <c r="M4" s="158"/>
      <c r="N4" s="159"/>
      <c r="O4" s="159"/>
      <c r="P4" s="159"/>
      <c r="Q4" s="160"/>
    </row>
    <row r="5" spans="1:22" ht="31.5" customHeight="1" thickBot="1">
      <c r="A5" s="166"/>
      <c r="B5" s="167"/>
      <c r="C5" s="167"/>
      <c r="D5" s="167"/>
      <c r="E5" s="168" t="s">
        <v>52</v>
      </c>
      <c r="F5" s="168"/>
      <c r="G5" s="168"/>
      <c r="H5" s="168"/>
      <c r="I5" s="168"/>
      <c r="J5" s="168"/>
      <c r="K5" s="169"/>
      <c r="L5" s="54"/>
      <c r="M5" s="158"/>
      <c r="N5" s="159"/>
      <c r="O5" s="159"/>
      <c r="P5" s="159"/>
      <c r="Q5" s="160"/>
      <c r="T5" s="88" t="s">
        <v>339</v>
      </c>
      <c r="U5" s="88"/>
      <c r="V5" s="88" t="s">
        <v>340</v>
      </c>
    </row>
    <row r="6" spans="1:22" ht="31.5" customHeight="1">
      <c r="A6" s="142" t="str">
        <f>CONCATENATE(F8," ",H8)</f>
        <v>GRUPO 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T6" s="88" t="s">
        <v>346</v>
      </c>
      <c r="U6" s="88"/>
      <c r="V6" s="88">
        <v>966</v>
      </c>
    </row>
    <row r="7" spans="1:22" ht="31.5" customHeight="1" thickBot="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  <c r="T7" s="88" t="s">
        <v>347</v>
      </c>
      <c r="U7" s="88"/>
      <c r="V7" s="88">
        <v>931</v>
      </c>
    </row>
    <row r="8" spans="1:22" ht="31.5" customHeight="1" thickBot="1">
      <c r="A8" s="6"/>
      <c r="B8" s="7" t="s">
        <v>3</v>
      </c>
      <c r="C8" s="7" t="s">
        <v>4</v>
      </c>
      <c r="D8" s="8" t="s">
        <v>5</v>
      </c>
      <c r="E8" s="55"/>
      <c r="F8" s="93" t="s">
        <v>7</v>
      </c>
      <c r="G8" s="94"/>
      <c r="H8" s="15">
        <v>1</v>
      </c>
      <c r="I8" s="16"/>
      <c r="J8" s="17" t="s">
        <v>8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9</v>
      </c>
      <c r="Q8" s="8" t="s">
        <v>10</v>
      </c>
      <c r="T8" s="88" t="s">
        <v>350</v>
      </c>
      <c r="U8" s="88"/>
      <c r="V8" s="88" t="s">
        <v>351</v>
      </c>
    </row>
    <row r="9" spans="1:22" ht="31.5" customHeight="1">
      <c r="A9" s="11" t="s">
        <v>33</v>
      </c>
      <c r="B9" s="91">
        <v>42420</v>
      </c>
      <c r="C9" s="12">
        <v>0.66666666666666663</v>
      </c>
      <c r="D9" s="13">
        <v>1</v>
      </c>
      <c r="E9" s="56"/>
      <c r="F9" s="24">
        <v>1</v>
      </c>
      <c r="G9" s="148" t="s">
        <v>339</v>
      </c>
      <c r="H9" s="149"/>
      <c r="I9" s="149"/>
      <c r="J9" s="150"/>
      <c r="K9" s="57"/>
      <c r="L9" s="26"/>
      <c r="M9" s="26"/>
      <c r="N9" s="26"/>
      <c r="O9" s="27"/>
      <c r="P9" s="58"/>
      <c r="Q9" s="29"/>
      <c r="T9" s="88" t="s">
        <v>352</v>
      </c>
      <c r="U9" s="88"/>
      <c r="V9" s="88">
        <v>38</v>
      </c>
    </row>
    <row r="10" spans="1:22" ht="31.5" customHeight="1" thickBot="1">
      <c r="A10" s="21" t="s">
        <v>34</v>
      </c>
      <c r="B10" s="92"/>
      <c r="C10" s="22">
        <v>0.68055555555555547</v>
      </c>
      <c r="D10" s="23">
        <f>D9</f>
        <v>1</v>
      </c>
      <c r="E10" s="56"/>
      <c r="F10" s="32">
        <v>2</v>
      </c>
      <c r="G10" s="151" t="s">
        <v>346</v>
      </c>
      <c r="H10" s="152"/>
      <c r="I10" s="152"/>
      <c r="J10" s="153"/>
      <c r="K10" s="33"/>
      <c r="L10" s="34"/>
      <c r="M10" s="35"/>
      <c r="N10" s="35"/>
      <c r="O10" s="36"/>
      <c r="P10" s="59"/>
      <c r="Q10" s="38"/>
    </row>
    <row r="11" spans="1:22" ht="31.5" customHeight="1">
      <c r="A11" s="30" t="s">
        <v>35</v>
      </c>
      <c r="B11" s="101">
        <f>B9</f>
        <v>42420</v>
      </c>
      <c r="C11" s="12">
        <v>0.69444444444444398</v>
      </c>
      <c r="D11" s="23">
        <f>D9</f>
        <v>1</v>
      </c>
      <c r="E11" s="56"/>
      <c r="F11" s="32">
        <v>3</v>
      </c>
      <c r="G11" s="151" t="s">
        <v>347</v>
      </c>
      <c r="H11" s="152"/>
      <c r="I11" s="152"/>
      <c r="J11" s="153"/>
      <c r="K11" s="33"/>
      <c r="L11" s="35"/>
      <c r="M11" s="34"/>
      <c r="N11" s="35"/>
      <c r="O11" s="36"/>
      <c r="P11" s="59"/>
      <c r="Q11" s="38"/>
    </row>
    <row r="12" spans="1:22" ht="31.5" customHeight="1" thickBot="1">
      <c r="A12" s="39" t="s">
        <v>12</v>
      </c>
      <c r="B12" s="92"/>
      <c r="C12" s="22">
        <v>0.70833333333333304</v>
      </c>
      <c r="D12" s="23">
        <f>D9</f>
        <v>1</v>
      </c>
      <c r="E12" s="56"/>
      <c r="F12" s="24">
        <v>4</v>
      </c>
      <c r="G12" s="151" t="s">
        <v>350</v>
      </c>
      <c r="H12" s="152"/>
      <c r="I12" s="152"/>
      <c r="J12" s="153"/>
      <c r="K12" s="33"/>
      <c r="L12" s="35"/>
      <c r="M12" s="35"/>
      <c r="N12" s="34"/>
      <c r="O12" s="36"/>
      <c r="P12" s="59"/>
      <c r="Q12" s="38"/>
    </row>
    <row r="13" spans="1:22" ht="31.5" customHeight="1" thickBot="1">
      <c r="A13" s="40" t="s">
        <v>36</v>
      </c>
      <c r="B13" s="101">
        <f>B9</f>
        <v>42420</v>
      </c>
      <c r="C13" s="12">
        <v>0.72222222222222199</v>
      </c>
      <c r="D13" s="23">
        <f>D9</f>
        <v>1</v>
      </c>
      <c r="E13" s="56"/>
      <c r="F13" s="41">
        <v>5</v>
      </c>
      <c r="G13" s="132" t="s">
        <v>352</v>
      </c>
      <c r="H13" s="133"/>
      <c r="I13" s="133"/>
      <c r="J13" s="134"/>
      <c r="K13" s="42"/>
      <c r="L13" s="43"/>
      <c r="M13" s="43"/>
      <c r="N13" s="43"/>
      <c r="O13" s="44"/>
      <c r="P13" s="60"/>
      <c r="Q13" s="46"/>
    </row>
    <row r="14" spans="1:22" ht="31.5" customHeight="1" thickBot="1">
      <c r="A14" s="61" t="s">
        <v>37</v>
      </c>
      <c r="B14" s="91"/>
      <c r="C14" s="22">
        <v>0.73611111111111105</v>
      </c>
      <c r="D14" s="62">
        <f>D9</f>
        <v>1</v>
      </c>
      <c r="E14" s="56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</row>
    <row r="15" spans="1:22" ht="31.5" customHeight="1">
      <c r="A15" s="40" t="s">
        <v>6</v>
      </c>
      <c r="B15" s="101">
        <f>B9</f>
        <v>42420</v>
      </c>
      <c r="C15" s="12">
        <v>0.75</v>
      </c>
      <c r="D15" s="23">
        <f>D9</f>
        <v>1</v>
      </c>
      <c r="E15" s="56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</row>
    <row r="16" spans="1:22" ht="31.5" customHeight="1" thickBot="1">
      <c r="A16" s="61" t="s">
        <v>38</v>
      </c>
      <c r="B16" s="91"/>
      <c r="C16" s="22">
        <v>0.76388888888888895</v>
      </c>
      <c r="D16" s="62">
        <f>D9</f>
        <v>1</v>
      </c>
      <c r="E16" s="56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</row>
    <row r="17" spans="1:17" ht="31.5" customHeight="1">
      <c r="A17" s="40" t="s">
        <v>11</v>
      </c>
      <c r="B17" s="101">
        <f>B9</f>
        <v>42420</v>
      </c>
      <c r="C17" s="12">
        <v>0.77777777777777801</v>
      </c>
      <c r="D17" s="23">
        <f>D9</f>
        <v>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</row>
    <row r="18" spans="1:17" ht="31.5" customHeight="1" thickBot="1">
      <c r="A18" s="47" t="s">
        <v>39</v>
      </c>
      <c r="B18" s="105"/>
      <c r="C18" s="22">
        <v>0.79166666666666696</v>
      </c>
      <c r="D18" s="49">
        <f>D9</f>
        <v>1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31.5" customHeight="1"/>
    <row r="20" spans="1:17" ht="31.5" hidden="1" customHeight="1" thickBot="1">
      <c r="A20" s="67" t="s">
        <v>40</v>
      </c>
      <c r="B20" s="135" t="s">
        <v>41</v>
      </c>
      <c r="C20" s="136"/>
      <c r="D20" s="136"/>
      <c r="E20" s="136"/>
      <c r="F20" s="136"/>
      <c r="G20" s="136"/>
      <c r="H20" s="136"/>
      <c r="I20" s="137"/>
      <c r="J20" s="135" t="s">
        <v>42</v>
      </c>
      <c r="K20" s="137"/>
      <c r="L20" s="68" t="s">
        <v>43</v>
      </c>
      <c r="M20" s="69" t="s">
        <v>44</v>
      </c>
      <c r="N20" s="69" t="s">
        <v>45</v>
      </c>
      <c r="O20" s="69" t="s">
        <v>46</v>
      </c>
      <c r="P20" s="69" t="s">
        <v>47</v>
      </c>
      <c r="Q20" s="70" t="s">
        <v>48</v>
      </c>
    </row>
    <row r="21" spans="1:17" ht="31.5" hidden="1" customHeight="1">
      <c r="A21" s="71">
        <v>2</v>
      </c>
      <c r="B21" s="120" t="str">
        <f>G10</f>
        <v>ALVAREZ Alicia (CBA)</v>
      </c>
      <c r="C21" s="121"/>
      <c r="D21" s="121"/>
      <c r="E21" s="121"/>
      <c r="F21" s="121"/>
      <c r="G21" s="121"/>
      <c r="H21" s="121"/>
      <c r="I21" s="122"/>
      <c r="J21" s="123"/>
      <c r="K21" s="124"/>
      <c r="L21" s="72"/>
      <c r="M21" s="73"/>
      <c r="N21" s="73"/>
      <c r="O21" s="73"/>
      <c r="P21" s="74"/>
      <c r="Q21" s="125">
        <v>4</v>
      </c>
    </row>
    <row r="22" spans="1:17" ht="31.5" hidden="1" customHeight="1" thickBot="1">
      <c r="A22" s="75">
        <v>5</v>
      </c>
      <c r="B22" s="127" t="str">
        <f>G13</f>
        <v>LASCANO ELISA (CBA)</v>
      </c>
      <c r="C22" s="128"/>
      <c r="D22" s="128"/>
      <c r="E22" s="128"/>
      <c r="F22" s="128"/>
      <c r="G22" s="128"/>
      <c r="H22" s="128"/>
      <c r="I22" s="129"/>
      <c r="J22" s="130"/>
      <c r="K22" s="131"/>
      <c r="L22" s="76"/>
      <c r="M22" s="77"/>
      <c r="N22" s="77"/>
      <c r="O22" s="77"/>
      <c r="P22" s="78"/>
      <c r="Q22" s="126"/>
    </row>
    <row r="23" spans="1:17" ht="9" hidden="1" customHeight="1" thickBot="1">
      <c r="B23" s="79"/>
      <c r="C23" s="79"/>
      <c r="D23" s="79"/>
      <c r="E23" s="79"/>
      <c r="F23" s="79"/>
      <c r="G23" s="79"/>
      <c r="H23" s="79"/>
      <c r="I23" s="79"/>
      <c r="Q23" s="80"/>
    </row>
    <row r="24" spans="1:17" ht="31.5" hidden="1" customHeight="1">
      <c r="A24" s="71">
        <v>3</v>
      </c>
      <c r="B24" s="120" t="str">
        <f>G11</f>
        <v>GIARDINIERI Myrian (COR)</v>
      </c>
      <c r="C24" s="121"/>
      <c r="D24" s="121"/>
      <c r="E24" s="121"/>
      <c r="F24" s="121"/>
      <c r="G24" s="121"/>
      <c r="H24" s="121"/>
      <c r="I24" s="122"/>
      <c r="J24" s="123"/>
      <c r="K24" s="124"/>
      <c r="L24" s="72"/>
      <c r="M24" s="73"/>
      <c r="N24" s="73"/>
      <c r="O24" s="73"/>
      <c r="P24" s="74"/>
      <c r="Q24" s="125">
        <v>2</v>
      </c>
    </row>
    <row r="25" spans="1:17" ht="31.5" hidden="1" customHeight="1" thickBot="1">
      <c r="A25" s="75">
        <v>4</v>
      </c>
      <c r="B25" s="127" t="str">
        <f>G12</f>
        <v>HELGUERA Carlota (TUC)</v>
      </c>
      <c r="C25" s="128"/>
      <c r="D25" s="128"/>
      <c r="E25" s="128"/>
      <c r="F25" s="128"/>
      <c r="G25" s="128"/>
      <c r="H25" s="128"/>
      <c r="I25" s="129"/>
      <c r="J25" s="130"/>
      <c r="K25" s="131"/>
      <c r="L25" s="76"/>
      <c r="M25" s="77"/>
      <c r="N25" s="77"/>
      <c r="O25" s="77"/>
      <c r="P25" s="78"/>
      <c r="Q25" s="126"/>
    </row>
    <row r="26" spans="1:17" ht="9" hidden="1" customHeight="1" thickBot="1">
      <c r="B26" s="79"/>
      <c r="C26" s="79"/>
      <c r="D26" s="79"/>
      <c r="E26" s="79"/>
      <c r="F26" s="79"/>
      <c r="G26" s="79"/>
      <c r="H26" s="79"/>
      <c r="I26" s="79"/>
      <c r="Q26" s="80"/>
    </row>
    <row r="27" spans="1:17" ht="31.5" hidden="1" customHeight="1">
      <c r="A27" s="71">
        <v>1</v>
      </c>
      <c r="B27" s="120" t="str">
        <f>G9</f>
        <v>GONZALEZ Maria angelica (SJN)</v>
      </c>
      <c r="C27" s="121"/>
      <c r="D27" s="121"/>
      <c r="E27" s="121"/>
      <c r="F27" s="121"/>
      <c r="G27" s="121"/>
      <c r="H27" s="121"/>
      <c r="I27" s="122"/>
      <c r="J27" s="123"/>
      <c r="K27" s="124"/>
      <c r="L27" s="72"/>
      <c r="M27" s="73"/>
      <c r="N27" s="73"/>
      <c r="O27" s="73"/>
      <c r="P27" s="74"/>
      <c r="Q27" s="125">
        <v>4</v>
      </c>
    </row>
    <row r="28" spans="1:17" ht="31.5" hidden="1" customHeight="1" thickBot="1">
      <c r="A28" s="75">
        <v>5</v>
      </c>
      <c r="B28" s="127" t="str">
        <f>G13</f>
        <v>LASCANO ELISA (CBA)</v>
      </c>
      <c r="C28" s="128"/>
      <c r="D28" s="128"/>
      <c r="E28" s="128"/>
      <c r="F28" s="128"/>
      <c r="G28" s="128"/>
      <c r="H28" s="128"/>
      <c r="I28" s="129"/>
      <c r="J28" s="130"/>
      <c r="K28" s="131"/>
      <c r="L28" s="76"/>
      <c r="M28" s="77"/>
      <c r="N28" s="77"/>
      <c r="O28" s="77"/>
      <c r="P28" s="78"/>
      <c r="Q28" s="126"/>
    </row>
    <row r="29" spans="1:17" ht="9" hidden="1" customHeight="1" thickBot="1">
      <c r="B29" s="79"/>
      <c r="C29" s="79"/>
      <c r="D29" s="79"/>
      <c r="E29" s="79"/>
      <c r="F29" s="79"/>
      <c r="G29" s="79"/>
      <c r="H29" s="79"/>
      <c r="I29" s="79"/>
      <c r="Q29" s="80"/>
    </row>
    <row r="30" spans="1:17" ht="31.5" hidden="1" customHeight="1">
      <c r="A30" s="71">
        <v>2</v>
      </c>
      <c r="B30" s="120" t="str">
        <f>G10</f>
        <v>ALVAREZ Alicia (CBA)</v>
      </c>
      <c r="C30" s="121"/>
      <c r="D30" s="121"/>
      <c r="E30" s="121"/>
      <c r="F30" s="121"/>
      <c r="G30" s="121"/>
      <c r="H30" s="121"/>
      <c r="I30" s="122"/>
      <c r="J30" s="123"/>
      <c r="K30" s="124"/>
      <c r="L30" s="72"/>
      <c r="M30" s="73"/>
      <c r="N30" s="73"/>
      <c r="O30" s="73"/>
      <c r="P30" s="74"/>
      <c r="Q30" s="125">
        <v>1</v>
      </c>
    </row>
    <row r="31" spans="1:17" ht="31.5" hidden="1" customHeight="1" thickBot="1">
      <c r="A31" s="75">
        <v>3</v>
      </c>
      <c r="B31" s="127" t="str">
        <f>G11</f>
        <v>GIARDINIERI Myrian (COR)</v>
      </c>
      <c r="C31" s="128"/>
      <c r="D31" s="128"/>
      <c r="E31" s="128"/>
      <c r="F31" s="128"/>
      <c r="G31" s="128"/>
      <c r="H31" s="128"/>
      <c r="I31" s="129"/>
      <c r="J31" s="130"/>
      <c r="K31" s="131"/>
      <c r="L31" s="76"/>
      <c r="M31" s="77"/>
      <c r="N31" s="77"/>
      <c r="O31" s="77"/>
      <c r="P31" s="78"/>
      <c r="Q31" s="126"/>
    </row>
    <row r="32" spans="1:17" ht="9" hidden="1" customHeight="1" thickBot="1">
      <c r="B32" s="79"/>
      <c r="C32" s="79"/>
      <c r="D32" s="79"/>
      <c r="E32" s="79"/>
      <c r="F32" s="79"/>
      <c r="G32" s="79"/>
      <c r="H32" s="79"/>
      <c r="I32" s="79"/>
      <c r="Q32" s="80"/>
    </row>
    <row r="33" spans="1:17" ht="31.5" hidden="1" customHeight="1">
      <c r="A33" s="71">
        <v>1</v>
      </c>
      <c r="B33" s="120" t="str">
        <f>G9</f>
        <v>GONZALEZ Maria angelica (SJN)</v>
      </c>
      <c r="C33" s="121"/>
      <c r="D33" s="121"/>
      <c r="E33" s="121"/>
      <c r="F33" s="121"/>
      <c r="G33" s="121"/>
      <c r="H33" s="121"/>
      <c r="I33" s="122"/>
      <c r="J33" s="123"/>
      <c r="K33" s="124"/>
      <c r="L33" s="72"/>
      <c r="M33" s="73"/>
      <c r="N33" s="73"/>
      <c r="O33" s="73"/>
      <c r="P33" s="74"/>
      <c r="Q33" s="125">
        <v>3</v>
      </c>
    </row>
    <row r="34" spans="1:17" ht="31.5" hidden="1" customHeight="1" thickBot="1">
      <c r="A34" s="75">
        <v>4</v>
      </c>
      <c r="B34" s="127" t="str">
        <f>G12</f>
        <v>HELGUERA Carlota (TUC)</v>
      </c>
      <c r="C34" s="128"/>
      <c r="D34" s="128"/>
      <c r="E34" s="128"/>
      <c r="F34" s="128"/>
      <c r="G34" s="128"/>
      <c r="H34" s="128"/>
      <c r="I34" s="129"/>
      <c r="J34" s="130"/>
      <c r="K34" s="131"/>
      <c r="L34" s="76"/>
      <c r="M34" s="77"/>
      <c r="N34" s="77"/>
      <c r="O34" s="77"/>
      <c r="P34" s="78"/>
      <c r="Q34" s="126"/>
    </row>
    <row r="35" spans="1:17" ht="9" hidden="1" customHeight="1" thickBot="1">
      <c r="B35" s="79"/>
      <c r="C35" s="79"/>
      <c r="D35" s="79"/>
      <c r="E35" s="79"/>
      <c r="F35" s="79"/>
      <c r="G35" s="79"/>
      <c r="H35" s="79"/>
      <c r="I35" s="79"/>
      <c r="Q35" s="80"/>
    </row>
    <row r="36" spans="1:17" ht="31.5" hidden="1" customHeight="1">
      <c r="A36" s="71">
        <v>5</v>
      </c>
      <c r="B36" s="120" t="str">
        <f>G13</f>
        <v>LASCANO ELISA (CBA)</v>
      </c>
      <c r="C36" s="121"/>
      <c r="D36" s="121"/>
      <c r="E36" s="121"/>
      <c r="F36" s="121"/>
      <c r="G36" s="121"/>
      <c r="H36" s="121"/>
      <c r="I36" s="122"/>
      <c r="J36" s="123"/>
      <c r="K36" s="124"/>
      <c r="L36" s="72"/>
      <c r="M36" s="73"/>
      <c r="N36" s="73"/>
      <c r="O36" s="73"/>
      <c r="P36" s="74"/>
      <c r="Q36" s="125">
        <v>2</v>
      </c>
    </row>
    <row r="37" spans="1:17" ht="31.5" hidden="1" customHeight="1" thickBot="1">
      <c r="A37" s="75">
        <v>3</v>
      </c>
      <c r="B37" s="127" t="str">
        <f>G11</f>
        <v>GIARDINIERI Myrian (COR)</v>
      </c>
      <c r="C37" s="128"/>
      <c r="D37" s="128"/>
      <c r="E37" s="128"/>
      <c r="F37" s="128"/>
      <c r="G37" s="128"/>
      <c r="H37" s="128"/>
      <c r="I37" s="129"/>
      <c r="J37" s="130"/>
      <c r="K37" s="131"/>
      <c r="L37" s="76"/>
      <c r="M37" s="77"/>
      <c r="N37" s="77"/>
      <c r="O37" s="77"/>
      <c r="P37" s="78"/>
      <c r="Q37" s="126"/>
    </row>
    <row r="38" spans="1:17" ht="9" hidden="1" customHeight="1" thickBot="1">
      <c r="B38" s="79"/>
      <c r="C38" s="79"/>
      <c r="D38" s="79"/>
      <c r="E38" s="79"/>
      <c r="F38" s="79"/>
      <c r="G38" s="79"/>
      <c r="H38" s="79"/>
      <c r="I38" s="79"/>
      <c r="Q38" s="80"/>
    </row>
    <row r="39" spans="1:17" ht="31.5" hidden="1" customHeight="1">
      <c r="A39" s="71">
        <v>1</v>
      </c>
      <c r="B39" s="120" t="str">
        <f>G9</f>
        <v>GONZALEZ Maria angelica (SJN)</v>
      </c>
      <c r="C39" s="121"/>
      <c r="D39" s="121"/>
      <c r="E39" s="121"/>
      <c r="F39" s="121"/>
      <c r="G39" s="121"/>
      <c r="H39" s="121"/>
      <c r="I39" s="122"/>
      <c r="J39" s="123"/>
      <c r="K39" s="124"/>
      <c r="L39" s="72"/>
      <c r="M39" s="73"/>
      <c r="N39" s="73"/>
      <c r="O39" s="73"/>
      <c r="P39" s="74"/>
      <c r="Q39" s="125">
        <v>5</v>
      </c>
    </row>
    <row r="40" spans="1:17" ht="31.5" hidden="1" customHeight="1" thickBot="1">
      <c r="A40" s="75">
        <v>3</v>
      </c>
      <c r="B40" s="127" t="str">
        <f>G11</f>
        <v>GIARDINIERI Myrian (COR)</v>
      </c>
      <c r="C40" s="128"/>
      <c r="D40" s="128"/>
      <c r="E40" s="128"/>
      <c r="F40" s="128"/>
      <c r="G40" s="128"/>
      <c r="H40" s="128"/>
      <c r="I40" s="129"/>
      <c r="J40" s="130"/>
      <c r="K40" s="131"/>
      <c r="L40" s="76"/>
      <c r="M40" s="77"/>
      <c r="N40" s="77"/>
      <c r="O40" s="77"/>
      <c r="P40" s="78"/>
      <c r="Q40" s="126"/>
    </row>
    <row r="41" spans="1:17" ht="9" hidden="1" customHeight="1" thickBot="1">
      <c r="B41" s="79"/>
      <c r="C41" s="79"/>
      <c r="D41" s="79"/>
      <c r="E41" s="79"/>
      <c r="F41" s="79"/>
      <c r="G41" s="79"/>
      <c r="H41" s="79"/>
      <c r="I41" s="79"/>
      <c r="Q41" s="80"/>
    </row>
    <row r="42" spans="1:17" ht="31.5" hidden="1" customHeight="1">
      <c r="A42" s="71">
        <v>4</v>
      </c>
      <c r="B42" s="120" t="str">
        <f>G12</f>
        <v>HELGUERA Carlota (TUC)</v>
      </c>
      <c r="C42" s="121"/>
      <c r="D42" s="121"/>
      <c r="E42" s="121"/>
      <c r="F42" s="121"/>
      <c r="G42" s="121"/>
      <c r="H42" s="121"/>
      <c r="I42" s="122"/>
      <c r="J42" s="123"/>
      <c r="K42" s="124"/>
      <c r="L42" s="72"/>
      <c r="M42" s="73"/>
      <c r="N42" s="73"/>
      <c r="O42" s="73"/>
      <c r="P42" s="74"/>
      <c r="Q42" s="125">
        <v>1</v>
      </c>
    </row>
    <row r="43" spans="1:17" ht="31.5" hidden="1" customHeight="1" thickBot="1">
      <c r="A43" s="75">
        <v>2</v>
      </c>
      <c r="B43" s="127" t="str">
        <f>G10</f>
        <v>ALVAREZ Alicia (CBA)</v>
      </c>
      <c r="C43" s="128"/>
      <c r="D43" s="128"/>
      <c r="E43" s="128"/>
      <c r="F43" s="128"/>
      <c r="G43" s="128"/>
      <c r="H43" s="128"/>
      <c r="I43" s="129"/>
      <c r="J43" s="130"/>
      <c r="K43" s="131"/>
      <c r="L43" s="76"/>
      <c r="M43" s="77"/>
      <c r="N43" s="77"/>
      <c r="O43" s="77"/>
      <c r="P43" s="78"/>
      <c r="Q43" s="126"/>
    </row>
    <row r="44" spans="1:17" ht="9" hidden="1" customHeight="1" thickBot="1">
      <c r="B44" s="79"/>
      <c r="C44" s="79"/>
      <c r="D44" s="79"/>
      <c r="E44" s="79"/>
      <c r="F44" s="79"/>
      <c r="G44" s="79"/>
      <c r="H44" s="79"/>
      <c r="I44" s="79"/>
      <c r="Q44" s="80"/>
    </row>
    <row r="45" spans="1:17" ht="31.5" hidden="1" customHeight="1">
      <c r="A45" s="71">
        <v>4</v>
      </c>
      <c r="B45" s="120" t="str">
        <f>G12</f>
        <v>HELGUERA Carlota (TUC)</v>
      </c>
      <c r="C45" s="121"/>
      <c r="D45" s="121"/>
      <c r="E45" s="121"/>
      <c r="F45" s="121"/>
      <c r="G45" s="121"/>
      <c r="H45" s="121"/>
      <c r="I45" s="122"/>
      <c r="J45" s="123"/>
      <c r="K45" s="124"/>
      <c r="L45" s="72"/>
      <c r="M45" s="73"/>
      <c r="N45" s="73"/>
      <c r="O45" s="73"/>
      <c r="P45" s="74"/>
      <c r="Q45" s="125">
        <v>3</v>
      </c>
    </row>
    <row r="46" spans="1:17" ht="31.5" hidden="1" customHeight="1" thickBot="1">
      <c r="A46" s="75">
        <v>5</v>
      </c>
      <c r="B46" s="127" t="str">
        <f>G13</f>
        <v>LASCANO ELISA (CBA)</v>
      </c>
      <c r="C46" s="128"/>
      <c r="D46" s="128"/>
      <c r="E46" s="128"/>
      <c r="F46" s="128"/>
      <c r="G46" s="128"/>
      <c r="H46" s="128"/>
      <c r="I46" s="129"/>
      <c r="J46" s="130"/>
      <c r="K46" s="131"/>
      <c r="L46" s="76"/>
      <c r="M46" s="77"/>
      <c r="N46" s="77"/>
      <c r="O46" s="77"/>
      <c r="P46" s="78"/>
      <c r="Q46" s="126"/>
    </row>
    <row r="47" spans="1:17" ht="9" hidden="1" customHeight="1" thickBot="1">
      <c r="B47" s="79"/>
      <c r="C47" s="79"/>
      <c r="D47" s="79"/>
      <c r="E47" s="79"/>
      <c r="F47" s="79"/>
      <c r="G47" s="79"/>
      <c r="H47" s="79"/>
      <c r="I47" s="79"/>
      <c r="Q47" s="80"/>
    </row>
    <row r="48" spans="1:17" ht="31.5" hidden="1" customHeight="1">
      <c r="A48" s="71">
        <v>1</v>
      </c>
      <c r="B48" s="120" t="str">
        <f>G9</f>
        <v>GONZALEZ Maria angelica (SJN)</v>
      </c>
      <c r="C48" s="121"/>
      <c r="D48" s="121"/>
      <c r="E48" s="121"/>
      <c r="F48" s="121"/>
      <c r="G48" s="121"/>
      <c r="H48" s="121"/>
      <c r="I48" s="122"/>
      <c r="J48" s="123"/>
      <c r="K48" s="124"/>
      <c r="L48" s="72"/>
      <c r="M48" s="73"/>
      <c r="N48" s="73"/>
      <c r="O48" s="73"/>
      <c r="P48" s="74"/>
      <c r="Q48" s="125">
        <v>5</v>
      </c>
    </row>
    <row r="49" spans="1:17" ht="31.5" hidden="1" customHeight="1" thickBot="1">
      <c r="A49" s="75">
        <v>2</v>
      </c>
      <c r="B49" s="127" t="str">
        <f>G10</f>
        <v>ALVAREZ Alicia (CBA)</v>
      </c>
      <c r="C49" s="128"/>
      <c r="D49" s="128"/>
      <c r="E49" s="128"/>
      <c r="F49" s="128"/>
      <c r="G49" s="128"/>
      <c r="H49" s="128"/>
      <c r="I49" s="129"/>
      <c r="J49" s="130"/>
      <c r="K49" s="131"/>
      <c r="L49" s="76"/>
      <c r="M49" s="77"/>
      <c r="N49" s="77"/>
      <c r="O49" s="77"/>
      <c r="P49" s="78"/>
      <c r="Q49" s="126"/>
    </row>
    <row r="50" spans="1:17" ht="31.5" hidden="1" customHeight="1">
      <c r="A50" s="114" t="s">
        <v>49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</row>
    <row r="51" spans="1:17" ht="31.5" hidden="1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9"/>
    </row>
    <row r="52" spans="1:17" ht="31.5" hidden="1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9"/>
    </row>
    <row r="53" spans="1:17" ht="31.5" customHeight="1">
      <c r="A53" s="81"/>
      <c r="B53" s="82"/>
      <c r="C53" s="82"/>
      <c r="D53" s="82"/>
      <c r="E53" s="82"/>
      <c r="F53" s="82"/>
      <c r="G53" s="82"/>
      <c r="H53" s="83"/>
      <c r="I53" s="83"/>
      <c r="J53" s="83"/>
      <c r="K53" s="82"/>
      <c r="L53" s="82"/>
      <c r="M53" s="82"/>
      <c r="N53" s="82"/>
      <c r="O53" s="82"/>
      <c r="P53" s="82"/>
      <c r="Q53" s="84"/>
    </row>
    <row r="54" spans="1:17" ht="31.5" customHeight="1" thickBot="1">
      <c r="A54" s="85"/>
      <c r="B54" s="86"/>
      <c r="C54" s="86"/>
      <c r="D54" s="86" t="s">
        <v>50</v>
      </c>
      <c r="E54" s="86"/>
      <c r="F54" s="86"/>
      <c r="G54" s="86"/>
      <c r="H54" s="86"/>
      <c r="I54" s="86"/>
      <c r="J54" s="86"/>
      <c r="K54" s="86"/>
      <c r="L54" s="86"/>
      <c r="M54" s="86" t="s">
        <v>51</v>
      </c>
      <c r="N54" s="86"/>
      <c r="O54" s="86"/>
      <c r="P54" s="86"/>
      <c r="Q54" s="87"/>
    </row>
    <row r="55" spans="1:17" ht="31.5" customHeight="1"/>
    <row r="56" spans="1:17" ht="31.5" customHeight="1"/>
  </sheetData>
  <mergeCells count="77"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  <mergeCell ref="B13:B14"/>
    <mergeCell ref="G13:J13"/>
    <mergeCell ref="B15:B16"/>
    <mergeCell ref="B17:B18"/>
    <mergeCell ref="B20:I20"/>
    <mergeCell ref="J20:K20"/>
    <mergeCell ref="B24:I24"/>
    <mergeCell ref="J24:K24"/>
    <mergeCell ref="Q24:Q25"/>
    <mergeCell ref="B25:I25"/>
    <mergeCell ref="J25:K25"/>
    <mergeCell ref="B21:I21"/>
    <mergeCell ref="J21:K21"/>
    <mergeCell ref="Q21:Q22"/>
    <mergeCell ref="B22:I22"/>
    <mergeCell ref="J22:K22"/>
    <mergeCell ref="B30:I30"/>
    <mergeCell ref="J30:K30"/>
    <mergeCell ref="Q30:Q31"/>
    <mergeCell ref="B31:I31"/>
    <mergeCell ref="J31:K31"/>
    <mergeCell ref="B27:I27"/>
    <mergeCell ref="J27:K27"/>
    <mergeCell ref="Q27:Q28"/>
    <mergeCell ref="B28:I28"/>
    <mergeCell ref="J28:K28"/>
    <mergeCell ref="B36:I36"/>
    <mergeCell ref="J36:K36"/>
    <mergeCell ref="Q36:Q37"/>
    <mergeCell ref="B37:I37"/>
    <mergeCell ref="J37:K37"/>
    <mergeCell ref="B33:I33"/>
    <mergeCell ref="J33:K33"/>
    <mergeCell ref="Q33:Q34"/>
    <mergeCell ref="B34:I34"/>
    <mergeCell ref="J34:K34"/>
    <mergeCell ref="B42:I42"/>
    <mergeCell ref="J42:K42"/>
    <mergeCell ref="Q42:Q43"/>
    <mergeCell ref="B43:I43"/>
    <mergeCell ref="J43:K43"/>
    <mergeCell ref="B39:I39"/>
    <mergeCell ref="J39:K39"/>
    <mergeCell ref="Q39:Q40"/>
    <mergeCell ref="B40:I40"/>
    <mergeCell ref="J40:K40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</mergeCells>
  <conditionalFormatting sqref="P10:P13">
    <cfRule type="cellIs" dxfId="1" priority="2" stopIfTrue="1" operator="equal">
      <formula>0</formula>
    </cfRule>
  </conditionalFormatting>
  <conditionalFormatting sqref="P9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68" zoomScaleSheetLayoutView="100" workbookViewId="0">
      <selection sqref="A1:T7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16</v>
      </c>
      <c r="L1" s="111"/>
      <c r="M1" s="111"/>
      <c r="N1" s="111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42419</v>
      </c>
      <c r="D4" s="12">
        <v>0.375</v>
      </c>
      <c r="E4" s="13">
        <v>8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8</v>
      </c>
      <c r="F5" s="14"/>
      <c r="G5" s="24">
        <v>1</v>
      </c>
      <c r="H5" s="98" t="s">
        <v>117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42419</v>
      </c>
      <c r="D6" s="31">
        <v>0.3888888888888889</v>
      </c>
      <c r="E6" s="23">
        <f>E4</f>
        <v>8</v>
      </c>
      <c r="F6" s="14"/>
      <c r="G6" s="32">
        <v>2</v>
      </c>
      <c r="H6" s="102" t="s">
        <v>139</v>
      </c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8</v>
      </c>
      <c r="F7" s="14"/>
      <c r="G7" s="32">
        <v>3</v>
      </c>
      <c r="H7" s="102" t="s">
        <v>166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/>
      <c r="V7" s="88"/>
      <c r="W7" s="88"/>
    </row>
    <row r="8" spans="1:23" ht="18" customHeight="1" thickBot="1">
      <c r="B8" s="40" t="str">
        <f>IF(H8="BYE","X","1-4")</f>
        <v>X</v>
      </c>
      <c r="C8" s="101">
        <f>C4</f>
        <v>42419</v>
      </c>
      <c r="D8" s="31"/>
      <c r="E8" s="23">
        <f>E4</f>
        <v>8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/>
      <c r="V8" s="88"/>
      <c r="W8" s="88"/>
    </row>
    <row r="9" spans="1:23" ht="18" customHeight="1" thickBot="1">
      <c r="B9" s="47" t="s">
        <v>12</v>
      </c>
      <c r="C9" s="105"/>
      <c r="D9" s="48">
        <v>0.40277777777777773</v>
      </c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/>
      <c r="V9" s="88"/>
      <c r="W9" s="88"/>
    </row>
    <row r="10" spans="1:23" ht="18" customHeight="1" thickBot="1">
      <c r="U10" s="88"/>
      <c r="V10" s="88"/>
      <c r="W10" s="88"/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/>
      <c r="V11" s="88"/>
      <c r="W11" s="88"/>
    </row>
    <row r="12" spans="1:23" ht="18" customHeight="1" thickBot="1">
      <c r="B12" s="11" t="s">
        <v>6</v>
      </c>
      <c r="C12" s="91">
        <v>42419</v>
      </c>
      <c r="D12" s="12">
        <v>0.41666666666666669</v>
      </c>
      <c r="E12" s="13">
        <v>4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/>
      <c r="V12" s="88"/>
      <c r="W12" s="88"/>
    </row>
    <row r="13" spans="1:23" ht="18" customHeight="1">
      <c r="B13" s="21" t="str">
        <f>IF(H16="BYE","X","2-4")</f>
        <v>X</v>
      </c>
      <c r="C13" s="92"/>
      <c r="D13" s="22"/>
      <c r="E13" s="23">
        <f>E12</f>
        <v>4</v>
      </c>
      <c r="F13" s="14"/>
      <c r="G13" s="24">
        <v>1</v>
      </c>
      <c r="H13" s="98" t="s">
        <v>119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/>
      <c r="V13" s="88"/>
      <c r="W13" s="88"/>
    </row>
    <row r="14" spans="1:23" ht="18" customHeight="1">
      <c r="B14" s="30" t="s">
        <v>11</v>
      </c>
      <c r="C14" s="101">
        <f>C12</f>
        <v>42419</v>
      </c>
      <c r="D14" s="31">
        <v>0.43055555555555558</v>
      </c>
      <c r="E14" s="23">
        <f>E12</f>
        <v>4</v>
      </c>
      <c r="F14" s="14"/>
      <c r="G14" s="32">
        <v>2</v>
      </c>
      <c r="H14" s="102" t="s">
        <v>160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/>
      <c r="V14" s="88"/>
      <c r="W14" s="88"/>
    </row>
    <row r="15" spans="1:23" ht="18" customHeight="1">
      <c r="B15" s="39" t="str">
        <f>IF(H16="BYE","X","3-4")</f>
        <v>X</v>
      </c>
      <c r="C15" s="92"/>
      <c r="D15" s="22"/>
      <c r="E15" s="23">
        <f>E12</f>
        <v>4</v>
      </c>
      <c r="F15" s="14"/>
      <c r="G15" s="32">
        <v>3</v>
      </c>
      <c r="H15" s="102" t="s">
        <v>164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117</v>
      </c>
      <c r="V15" s="88"/>
      <c r="W15" s="88" t="s">
        <v>118</v>
      </c>
    </row>
    <row r="16" spans="1:23" ht="18" customHeight="1" thickBot="1">
      <c r="B16" s="40" t="str">
        <f>IF(H16="BYE","X","1-4")</f>
        <v>X</v>
      </c>
      <c r="C16" s="101">
        <f>C12</f>
        <v>42419</v>
      </c>
      <c r="D16" s="31"/>
      <c r="E16" s="23">
        <f>E12</f>
        <v>4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119</v>
      </c>
      <c r="V16" s="88"/>
      <c r="W16" s="88" t="s">
        <v>120</v>
      </c>
    </row>
    <row r="17" spans="2:23" ht="18" customHeight="1" thickBot="1">
      <c r="B17" s="47" t="s">
        <v>12</v>
      </c>
      <c r="C17" s="105"/>
      <c r="D17" s="48">
        <v>0.44444444444444442</v>
      </c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158</v>
      </c>
      <c r="V17" s="88"/>
      <c r="W17" s="88">
        <v>1163</v>
      </c>
    </row>
    <row r="18" spans="2:23" ht="18" customHeight="1" thickBot="1">
      <c r="U18" s="88" t="s">
        <v>121</v>
      </c>
      <c r="V18" s="88"/>
      <c r="W18" s="88" t="s">
        <v>122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123</v>
      </c>
      <c r="V19" s="88"/>
      <c r="W19" s="88" t="s">
        <v>124</v>
      </c>
    </row>
    <row r="20" spans="2:23" ht="18" customHeight="1" thickBot="1">
      <c r="B20" s="11" t="s">
        <v>6</v>
      </c>
      <c r="C20" s="91">
        <v>42419</v>
      </c>
      <c r="D20" s="12">
        <v>0.41666666666666669</v>
      </c>
      <c r="E20" s="13">
        <v>5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125</v>
      </c>
      <c r="V20" s="88"/>
      <c r="W20" s="88">
        <v>1118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5</v>
      </c>
      <c r="F21" s="14"/>
      <c r="G21" s="24">
        <v>1</v>
      </c>
      <c r="H21" s="98" t="s">
        <v>158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128</v>
      </c>
      <c r="V21" s="88"/>
      <c r="W21" s="88" t="s">
        <v>129</v>
      </c>
    </row>
    <row r="22" spans="2:23" ht="18" customHeight="1">
      <c r="B22" s="30" t="s">
        <v>11</v>
      </c>
      <c r="C22" s="101">
        <f>C20</f>
        <v>42419</v>
      </c>
      <c r="D22" s="31">
        <v>0.43055555555555558</v>
      </c>
      <c r="E22" s="23">
        <f>E20</f>
        <v>5</v>
      </c>
      <c r="F22" s="14"/>
      <c r="G22" s="32">
        <v>2</v>
      </c>
      <c r="H22" s="102" t="s">
        <v>137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  <c r="U22" s="88" t="s">
        <v>130</v>
      </c>
      <c r="V22" s="88"/>
      <c r="W22" s="88">
        <v>1075</v>
      </c>
    </row>
    <row r="23" spans="2:23" ht="18" customHeight="1">
      <c r="B23" s="39" t="str">
        <f>IF(H24="BYE","X","3-4")</f>
        <v>X</v>
      </c>
      <c r="C23" s="92"/>
      <c r="D23" s="22"/>
      <c r="E23" s="23">
        <f>E20</f>
        <v>5</v>
      </c>
      <c r="F23" s="14"/>
      <c r="G23" s="32">
        <v>3</v>
      </c>
      <c r="H23" s="102" t="s">
        <v>168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  <c r="U23" s="88" t="s">
        <v>131</v>
      </c>
      <c r="V23" s="88"/>
      <c r="W23" s="88">
        <v>1057</v>
      </c>
    </row>
    <row r="24" spans="2:23" ht="18" customHeight="1" thickBot="1">
      <c r="B24" s="40" t="str">
        <f>IF(H24="BYE","X","1-4")</f>
        <v>X</v>
      </c>
      <c r="C24" s="101">
        <f>C20</f>
        <v>42419</v>
      </c>
      <c r="D24" s="31"/>
      <c r="E24" s="23">
        <f>E20</f>
        <v>5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s="88" t="s">
        <v>80</v>
      </c>
      <c r="V24" s="88"/>
      <c r="W24" s="88">
        <v>1057</v>
      </c>
    </row>
    <row r="25" spans="2:23" ht="18" customHeight="1" thickBot="1">
      <c r="B25" s="47" t="s">
        <v>12</v>
      </c>
      <c r="C25" s="105"/>
      <c r="D25" s="48">
        <v>0.44444444444444442</v>
      </c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88" t="s">
        <v>159</v>
      </c>
      <c r="V25" s="88"/>
      <c r="W25" s="88">
        <v>1037</v>
      </c>
    </row>
    <row r="26" spans="2:23" ht="18" customHeight="1" thickBot="1">
      <c r="U26" s="88" t="s">
        <v>132</v>
      </c>
      <c r="V26" s="88"/>
      <c r="W26" s="88">
        <v>1019</v>
      </c>
    </row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88" t="s">
        <v>133</v>
      </c>
      <c r="V27" s="88"/>
      <c r="W27" s="88" t="s">
        <v>134</v>
      </c>
    </row>
    <row r="28" spans="2:23" ht="18" customHeight="1" thickBot="1">
      <c r="B28" s="11" t="s">
        <v>6</v>
      </c>
      <c r="C28" s="91">
        <v>42419</v>
      </c>
      <c r="D28" s="12">
        <v>0.41666666666666669</v>
      </c>
      <c r="E28" s="13">
        <v>8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  <c r="U28" s="88" t="s">
        <v>135</v>
      </c>
      <c r="V28" s="88"/>
      <c r="W28" s="88" t="s">
        <v>136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8</v>
      </c>
      <c r="F29" s="14"/>
      <c r="G29" s="24">
        <v>1</v>
      </c>
      <c r="H29" s="98" t="s">
        <v>121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  <c r="U29" s="89" t="s">
        <v>353</v>
      </c>
      <c r="V29" s="88"/>
      <c r="W29" s="88">
        <v>979</v>
      </c>
    </row>
    <row r="30" spans="2:23" ht="18" customHeight="1">
      <c r="B30" s="30" t="s">
        <v>11</v>
      </c>
      <c r="C30" s="101">
        <f>C28</f>
        <v>42419</v>
      </c>
      <c r="D30" s="31">
        <v>0.43055555555555558</v>
      </c>
      <c r="E30" s="23">
        <f>E28</f>
        <v>8</v>
      </c>
      <c r="F30" s="14"/>
      <c r="G30" s="32">
        <v>2</v>
      </c>
      <c r="H30" s="102" t="s">
        <v>353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  <c r="U30" s="88" t="s">
        <v>137</v>
      </c>
      <c r="V30" s="88"/>
      <c r="W30" s="88" t="s">
        <v>138</v>
      </c>
    </row>
    <row r="31" spans="2:23" ht="18" customHeight="1">
      <c r="B31" s="39" t="str">
        <f>IF(H32="BYE","X","3-4")</f>
        <v>X</v>
      </c>
      <c r="C31" s="92"/>
      <c r="D31" s="22"/>
      <c r="E31" s="23">
        <f>E28</f>
        <v>8</v>
      </c>
      <c r="F31" s="14"/>
      <c r="G31" s="32">
        <v>3</v>
      </c>
      <c r="H31" s="102" t="s">
        <v>148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  <c r="U31" s="88" t="s">
        <v>160</v>
      </c>
      <c r="V31" s="88"/>
      <c r="W31" s="88">
        <v>946</v>
      </c>
    </row>
    <row r="32" spans="2:23" ht="18" customHeight="1" thickBot="1">
      <c r="B32" s="40" t="str">
        <f>IF(H32="BYE","X","1-4")</f>
        <v>X</v>
      </c>
      <c r="C32" s="101">
        <f>C28</f>
        <v>42419</v>
      </c>
      <c r="D32" s="31"/>
      <c r="E32" s="23">
        <f>E28</f>
        <v>8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  <c r="U32" s="88" t="s">
        <v>139</v>
      </c>
      <c r="V32" s="88"/>
      <c r="W32" s="88" t="s">
        <v>140</v>
      </c>
    </row>
    <row r="33" spans="2:23" ht="18" customHeight="1" thickBot="1">
      <c r="B33" s="47" t="s">
        <v>12</v>
      </c>
      <c r="C33" s="105"/>
      <c r="D33" s="48">
        <v>0.44444444444444442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88" t="s">
        <v>161</v>
      </c>
      <c r="V33" s="88"/>
      <c r="W33" s="88">
        <v>935</v>
      </c>
    </row>
    <row r="34" spans="2:23" ht="18" customHeight="1" thickBot="1">
      <c r="U34" s="88" t="s">
        <v>141</v>
      </c>
      <c r="V34" s="88"/>
      <c r="W34" s="88" t="s">
        <v>142</v>
      </c>
    </row>
    <row r="35" spans="2:23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88" t="s">
        <v>143</v>
      </c>
      <c r="V35" s="88"/>
      <c r="W35" s="88">
        <v>925</v>
      </c>
    </row>
    <row r="36" spans="2:23" ht="18" customHeight="1" thickBot="1">
      <c r="B36" s="11" t="s">
        <v>6</v>
      </c>
      <c r="C36" s="91">
        <v>42419</v>
      </c>
      <c r="D36" s="12">
        <v>0.4375</v>
      </c>
      <c r="E36" s="13">
        <v>1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  <c r="U36" s="88" t="s">
        <v>144</v>
      </c>
      <c r="V36" s="88"/>
      <c r="W36" s="88" t="s">
        <v>145</v>
      </c>
    </row>
    <row r="37" spans="2:23" ht="18" customHeight="1">
      <c r="B37" s="21" t="str">
        <f>IF(H40="BYE","X","2-4")</f>
        <v>X</v>
      </c>
      <c r="C37" s="92"/>
      <c r="D37" s="22"/>
      <c r="E37" s="23">
        <f>E36</f>
        <v>1</v>
      </c>
      <c r="F37" s="14"/>
      <c r="G37" s="24">
        <v>1</v>
      </c>
      <c r="H37" s="98" t="s">
        <v>123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  <c r="U37" s="88" t="s">
        <v>162</v>
      </c>
      <c r="V37" s="88"/>
      <c r="W37" s="88">
        <v>908</v>
      </c>
    </row>
    <row r="38" spans="2:23" ht="18" customHeight="1">
      <c r="B38" s="30" t="s">
        <v>11</v>
      </c>
      <c r="C38" s="101">
        <f>C36</f>
        <v>42419</v>
      </c>
      <c r="D38" s="31">
        <v>0.4513888888888889</v>
      </c>
      <c r="E38" s="23">
        <f>E36</f>
        <v>1</v>
      </c>
      <c r="F38" s="14"/>
      <c r="G38" s="32">
        <v>2</v>
      </c>
      <c r="H38" s="102" t="s">
        <v>135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  <c r="U38" s="88" t="s">
        <v>163</v>
      </c>
      <c r="V38" s="88"/>
      <c r="W38" s="88">
        <v>906</v>
      </c>
    </row>
    <row r="39" spans="2:23" ht="18" customHeight="1">
      <c r="B39" s="39" t="str">
        <f>IF(H40="BYE","X","3-4")</f>
        <v>X</v>
      </c>
      <c r="C39" s="92"/>
      <c r="D39" s="22"/>
      <c r="E39" s="23">
        <f>E36</f>
        <v>1</v>
      </c>
      <c r="F39" s="14"/>
      <c r="G39" s="32">
        <v>3</v>
      </c>
      <c r="H39" s="102" t="s">
        <v>161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  <c r="U39" s="88" t="s">
        <v>164</v>
      </c>
      <c r="V39" s="88"/>
      <c r="W39" s="88" t="s">
        <v>165</v>
      </c>
    </row>
    <row r="40" spans="2:23" ht="18" customHeight="1" thickBot="1">
      <c r="B40" s="40" t="str">
        <f>IF(H40="BYE","X","1-4")</f>
        <v>X</v>
      </c>
      <c r="C40" s="101">
        <f>C36</f>
        <v>42419</v>
      </c>
      <c r="D40" s="31"/>
      <c r="E40" s="23">
        <f>E36</f>
        <v>1</v>
      </c>
      <c r="F40" s="14"/>
      <c r="G40" s="41">
        <v>4</v>
      </c>
      <c r="H40" s="106" t="s">
        <v>14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  <c r="U40" s="88" t="s">
        <v>166</v>
      </c>
      <c r="V40" s="88"/>
      <c r="W40" s="88">
        <v>872</v>
      </c>
    </row>
    <row r="41" spans="2:23" ht="18" customHeight="1" thickBot="1">
      <c r="B41" s="47" t="s">
        <v>12</v>
      </c>
      <c r="C41" s="105"/>
      <c r="D41" s="48">
        <v>0.46527777777777773</v>
      </c>
      <c r="E41" s="49">
        <f>E36</f>
        <v>1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88" t="s">
        <v>167</v>
      </c>
      <c r="V41" s="88"/>
      <c r="W41" s="88">
        <v>870</v>
      </c>
    </row>
    <row r="42" spans="2:23" ht="18" customHeight="1" thickBot="1">
      <c r="U42" s="88" t="s">
        <v>168</v>
      </c>
      <c r="V42" s="88"/>
      <c r="W42" s="88">
        <v>817</v>
      </c>
    </row>
    <row r="43" spans="2:23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88" t="s">
        <v>148</v>
      </c>
      <c r="V43" s="88"/>
      <c r="W43" s="88">
        <v>900</v>
      </c>
    </row>
    <row r="44" spans="2:23" ht="18" customHeight="1" thickBot="1">
      <c r="B44" s="11" t="s">
        <v>6</v>
      </c>
      <c r="C44" s="91">
        <v>42419</v>
      </c>
      <c r="D44" s="12">
        <v>0.45833333333333331</v>
      </c>
      <c r="E44" s="13">
        <v>11</v>
      </c>
      <c r="F44" s="14"/>
      <c r="G44" s="93" t="s">
        <v>7</v>
      </c>
      <c r="H44" s="94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9</v>
      </c>
      <c r="R44" s="8" t="s">
        <v>10</v>
      </c>
    </row>
    <row r="45" spans="2:23" ht="18" customHeight="1">
      <c r="B45" s="21" t="str">
        <f>IF(H48="BYE","X","2-4")</f>
        <v>X</v>
      </c>
      <c r="C45" s="92"/>
      <c r="D45" s="22"/>
      <c r="E45" s="23">
        <f>E44</f>
        <v>11</v>
      </c>
      <c r="F45" s="14"/>
      <c r="G45" s="24">
        <v>1</v>
      </c>
      <c r="H45" s="98" t="s">
        <v>125</v>
      </c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23" ht="18" customHeight="1">
      <c r="B46" s="30" t="s">
        <v>11</v>
      </c>
      <c r="C46" s="101">
        <f>C44</f>
        <v>42419</v>
      </c>
      <c r="D46" s="31">
        <v>0.47222222222222227</v>
      </c>
      <c r="E46" s="23">
        <f>E44</f>
        <v>11</v>
      </c>
      <c r="F46" s="14"/>
      <c r="G46" s="32">
        <v>2</v>
      </c>
      <c r="H46" s="102" t="s">
        <v>133</v>
      </c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23" ht="18" customHeight="1">
      <c r="B47" s="39" t="str">
        <f>IF(H48="BYE","X","3-4")</f>
        <v>X</v>
      </c>
      <c r="C47" s="92"/>
      <c r="D47" s="22"/>
      <c r="E47" s="23">
        <f>E44</f>
        <v>11</v>
      </c>
      <c r="F47" s="14"/>
      <c r="G47" s="32">
        <v>3</v>
      </c>
      <c r="H47" s="102" t="s">
        <v>141</v>
      </c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23" ht="18" customHeight="1" thickBot="1">
      <c r="B48" s="40" t="str">
        <f>IF(H48="BYE","X","1-4")</f>
        <v>X</v>
      </c>
      <c r="C48" s="101">
        <f>C44</f>
        <v>42419</v>
      </c>
      <c r="D48" s="31"/>
      <c r="E48" s="23">
        <f>E44</f>
        <v>11</v>
      </c>
      <c r="F48" s="14"/>
      <c r="G48" s="41">
        <v>4</v>
      </c>
      <c r="H48" s="106" t="s">
        <v>14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12</v>
      </c>
      <c r="C49" s="105"/>
      <c r="D49" s="48">
        <v>0.4861111111111111</v>
      </c>
      <c r="E49" s="49">
        <f>E44</f>
        <v>11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1">
        <v>42419</v>
      </c>
      <c r="D52" s="12">
        <v>0.45833333333333331</v>
      </c>
      <c r="E52" s="13">
        <v>5</v>
      </c>
      <c r="F52" s="14"/>
      <c r="G52" s="93" t="s">
        <v>7</v>
      </c>
      <c r="H52" s="94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5</v>
      </c>
      <c r="F53" s="14"/>
      <c r="G53" s="24">
        <v>1</v>
      </c>
      <c r="H53" s="98" t="s">
        <v>128</v>
      </c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11</v>
      </c>
      <c r="C54" s="101">
        <f>C52</f>
        <v>42419</v>
      </c>
      <c r="D54" s="31">
        <v>0.47222222222222227</v>
      </c>
      <c r="E54" s="23">
        <f>E52</f>
        <v>5</v>
      </c>
      <c r="F54" s="14"/>
      <c r="G54" s="32">
        <v>2</v>
      </c>
      <c r="H54" s="102" t="s">
        <v>132</v>
      </c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5</v>
      </c>
      <c r="F55" s="14"/>
      <c r="G55" s="32">
        <v>3</v>
      </c>
      <c r="H55" s="102" t="s">
        <v>143</v>
      </c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42419</v>
      </c>
      <c r="D56" s="31"/>
      <c r="E56" s="23">
        <f>E52</f>
        <v>5</v>
      </c>
      <c r="F56" s="14"/>
      <c r="G56" s="41">
        <v>4</v>
      </c>
      <c r="H56" s="106" t="s">
        <v>14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12</v>
      </c>
      <c r="C57" s="105"/>
      <c r="D57" s="48">
        <v>0.4861111111111111</v>
      </c>
      <c r="E57" s="49">
        <f>E52</f>
        <v>5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1">
        <v>42419</v>
      </c>
      <c r="D60" s="12">
        <v>0.375</v>
      </c>
      <c r="E60" s="13">
        <v>9</v>
      </c>
      <c r="F60" s="14"/>
      <c r="G60" s="93" t="s">
        <v>7</v>
      </c>
      <c r="H60" s="94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2"/>
      <c r="D61" s="22">
        <v>0.3888888888888889</v>
      </c>
      <c r="E61" s="23">
        <f>E60</f>
        <v>9</v>
      </c>
      <c r="F61" s="14"/>
      <c r="G61" s="24">
        <v>1</v>
      </c>
      <c r="H61" s="98" t="s">
        <v>130</v>
      </c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11</v>
      </c>
      <c r="C62" s="101">
        <f>C60</f>
        <v>42419</v>
      </c>
      <c r="D62" s="31">
        <v>0.40277777777777773</v>
      </c>
      <c r="E62" s="23">
        <f>E60</f>
        <v>9</v>
      </c>
      <c r="F62" s="14"/>
      <c r="G62" s="32">
        <v>2</v>
      </c>
      <c r="H62" s="102" t="s">
        <v>159</v>
      </c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>
        <v>0.41666666666666669</v>
      </c>
      <c r="E63" s="23">
        <f>E60</f>
        <v>9</v>
      </c>
      <c r="F63" s="14"/>
      <c r="G63" s="32">
        <v>3</v>
      </c>
      <c r="H63" s="102" t="s">
        <v>144</v>
      </c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42419</v>
      </c>
      <c r="D64" s="31">
        <v>0.43055555555555558</v>
      </c>
      <c r="E64" s="23">
        <f>E60</f>
        <v>9</v>
      </c>
      <c r="F64" s="14"/>
      <c r="G64" s="41">
        <v>4</v>
      </c>
      <c r="H64" s="106" t="s">
        <v>162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1:18" ht="18" customHeight="1" thickBot="1">
      <c r="B65" s="47" t="s">
        <v>12</v>
      </c>
      <c r="C65" s="105"/>
      <c r="D65" s="48">
        <v>0.44444444444444442</v>
      </c>
      <c r="E65" s="49">
        <f>E60</f>
        <v>9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1:18" ht="18" customHeight="1" thickBot="1"/>
    <row r="67" spans="1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1:18" ht="18" customHeight="1" thickBot="1">
      <c r="B68" s="11" t="s">
        <v>6</v>
      </c>
      <c r="C68" s="91">
        <v>42419</v>
      </c>
      <c r="D68" s="12">
        <v>0.375</v>
      </c>
      <c r="E68" s="13">
        <v>10</v>
      </c>
      <c r="F68" s="14"/>
      <c r="G68" s="93" t="s">
        <v>7</v>
      </c>
      <c r="H68" s="94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9</v>
      </c>
      <c r="R68" s="8" t="s">
        <v>10</v>
      </c>
    </row>
    <row r="69" spans="1:18" ht="18" customHeight="1">
      <c r="B69" s="21" t="str">
        <f>IF(H72="BYE","X","2-4")</f>
        <v>2-4</v>
      </c>
      <c r="C69" s="92"/>
      <c r="D69" s="22">
        <v>0.3888888888888889</v>
      </c>
      <c r="E69" s="23">
        <f>E68</f>
        <v>10</v>
      </c>
      <c r="F69" s="14"/>
      <c r="G69" s="24">
        <v>1</v>
      </c>
      <c r="H69" s="98" t="s">
        <v>131</v>
      </c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1:18" ht="18" customHeight="1">
      <c r="B70" s="30" t="s">
        <v>11</v>
      </c>
      <c r="C70" s="101">
        <f>C68</f>
        <v>42419</v>
      </c>
      <c r="D70" s="31">
        <v>0.40277777777777773</v>
      </c>
      <c r="E70" s="23">
        <f>E68</f>
        <v>10</v>
      </c>
      <c r="F70" s="14"/>
      <c r="G70" s="32">
        <v>2</v>
      </c>
      <c r="H70" s="102" t="s">
        <v>80</v>
      </c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1:18" ht="18" customHeight="1">
      <c r="B71" s="39" t="str">
        <f>IF(H72="BYE","X","3-4")</f>
        <v>3-4</v>
      </c>
      <c r="C71" s="92"/>
      <c r="D71" s="22">
        <v>0.41666666666666669</v>
      </c>
      <c r="E71" s="23">
        <f>E68</f>
        <v>10</v>
      </c>
      <c r="F71" s="14"/>
      <c r="G71" s="32">
        <v>3</v>
      </c>
      <c r="H71" s="102" t="s">
        <v>163</v>
      </c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1:18" ht="18" customHeight="1" thickBot="1">
      <c r="B72" s="40" t="str">
        <f>IF(H72="BYE","X","1-4")</f>
        <v>1-4</v>
      </c>
      <c r="C72" s="101">
        <f>C68</f>
        <v>42419</v>
      </c>
      <c r="D72" s="31">
        <v>0.43055555555555558</v>
      </c>
      <c r="E72" s="23">
        <f>E68</f>
        <v>10</v>
      </c>
      <c r="F72" s="14"/>
      <c r="G72" s="41">
        <v>4</v>
      </c>
      <c r="H72" s="106" t="s">
        <v>167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1:18" ht="18" customHeight="1" thickBot="1">
      <c r="B73" s="47" t="s">
        <v>12</v>
      </c>
      <c r="C73" s="105"/>
      <c r="D73" s="48">
        <v>0.44444444444444442</v>
      </c>
      <c r="E73" s="49">
        <f>E68</f>
        <v>10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1:18" ht="18" customHeight="1"/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85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</mergeCells>
  <conditionalFormatting sqref="Q6:Q8">
    <cfRule type="cellIs" dxfId="217" priority="36" stopIfTrue="1" operator="equal">
      <formula>0</formula>
    </cfRule>
  </conditionalFormatting>
  <conditionalFormatting sqref="Q5">
    <cfRule type="cellIs" dxfId="216" priority="35" stopIfTrue="1" operator="equal">
      <formula>0</formula>
    </cfRule>
  </conditionalFormatting>
  <conditionalFormatting sqref="Q14:Q16">
    <cfRule type="cellIs" dxfId="215" priority="34" stopIfTrue="1" operator="equal">
      <formula>0</formula>
    </cfRule>
  </conditionalFormatting>
  <conditionalFormatting sqref="Q13">
    <cfRule type="cellIs" dxfId="214" priority="33" stopIfTrue="1" operator="equal">
      <formula>0</formula>
    </cfRule>
  </conditionalFormatting>
  <conditionalFormatting sqref="Q22:Q24">
    <cfRule type="cellIs" dxfId="213" priority="32" stopIfTrue="1" operator="equal">
      <formula>0</formula>
    </cfRule>
  </conditionalFormatting>
  <conditionalFormatting sqref="Q21">
    <cfRule type="cellIs" dxfId="212" priority="31" stopIfTrue="1" operator="equal">
      <formula>0</formula>
    </cfRule>
  </conditionalFormatting>
  <conditionalFormatting sqref="Q30:Q32">
    <cfRule type="cellIs" dxfId="211" priority="30" stopIfTrue="1" operator="equal">
      <formula>0</formula>
    </cfRule>
  </conditionalFormatting>
  <conditionalFormatting sqref="Q29">
    <cfRule type="cellIs" dxfId="210" priority="29" stopIfTrue="1" operator="equal">
      <formula>0</formula>
    </cfRule>
  </conditionalFormatting>
  <conditionalFormatting sqref="Q38:Q40">
    <cfRule type="cellIs" dxfId="209" priority="28" stopIfTrue="1" operator="equal">
      <formula>0</formula>
    </cfRule>
  </conditionalFormatting>
  <conditionalFormatting sqref="Q37">
    <cfRule type="cellIs" dxfId="208" priority="27" stopIfTrue="1" operator="equal">
      <formula>0</formula>
    </cfRule>
  </conditionalFormatting>
  <conditionalFormatting sqref="Q46:Q48">
    <cfRule type="cellIs" dxfId="207" priority="26" stopIfTrue="1" operator="equal">
      <formula>0</formula>
    </cfRule>
  </conditionalFormatting>
  <conditionalFormatting sqref="Q45">
    <cfRule type="cellIs" dxfId="206" priority="25" stopIfTrue="1" operator="equal">
      <formula>0</formula>
    </cfRule>
  </conditionalFormatting>
  <conditionalFormatting sqref="Q54:Q56">
    <cfRule type="cellIs" dxfId="205" priority="24" stopIfTrue="1" operator="equal">
      <formula>0</formula>
    </cfRule>
  </conditionalFormatting>
  <conditionalFormatting sqref="Q53">
    <cfRule type="cellIs" dxfId="204" priority="23" stopIfTrue="1" operator="equal">
      <formula>0</formula>
    </cfRule>
  </conditionalFormatting>
  <conditionalFormatting sqref="Q62:Q64">
    <cfRule type="cellIs" dxfId="203" priority="22" stopIfTrue="1" operator="equal">
      <formula>0</formula>
    </cfRule>
  </conditionalFormatting>
  <conditionalFormatting sqref="Q61">
    <cfRule type="cellIs" dxfId="202" priority="21" stopIfTrue="1" operator="equal">
      <formula>0</formula>
    </cfRule>
  </conditionalFormatting>
  <conditionalFormatting sqref="Q70:Q72">
    <cfRule type="cellIs" dxfId="201" priority="20" stopIfTrue="1" operator="equal">
      <formula>0</formula>
    </cfRule>
  </conditionalFormatting>
  <conditionalFormatting sqref="Q69">
    <cfRule type="cellIs" dxfId="200" priority="1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4"/>
  <sheetViews>
    <sheetView view="pageBreakPreview" topLeftCell="A84" zoomScaleSheetLayoutView="100" workbookViewId="0">
      <selection sqref="A1:S90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17</v>
      </c>
      <c r="L1" s="111"/>
      <c r="M1" s="111"/>
      <c r="N1" s="111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42419</v>
      </c>
      <c r="D4" s="12">
        <v>0.58333333333333337</v>
      </c>
      <c r="E4" s="13">
        <v>6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6</v>
      </c>
      <c r="F5" s="14"/>
      <c r="G5" s="24">
        <v>1</v>
      </c>
      <c r="H5" s="98" t="s">
        <v>149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42419</v>
      </c>
      <c r="D6" s="31">
        <v>0.59722222222222221</v>
      </c>
      <c r="E6" s="23">
        <f>E4</f>
        <v>6</v>
      </c>
      <c r="F6" s="14"/>
      <c r="G6" s="32">
        <v>2</v>
      </c>
      <c r="H6" s="102" t="s">
        <v>354</v>
      </c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6</v>
      </c>
      <c r="F7" s="14"/>
      <c r="G7" s="32">
        <v>3</v>
      </c>
      <c r="H7" s="102" t="s">
        <v>198</v>
      </c>
      <c r="I7" s="103"/>
      <c r="J7" s="103"/>
      <c r="K7" s="104"/>
      <c r="L7" s="33"/>
      <c r="M7" s="35"/>
      <c r="N7" s="34"/>
      <c r="O7" s="36"/>
      <c r="P7" s="96"/>
      <c r="Q7" s="37"/>
      <c r="R7" s="38"/>
    </row>
    <row r="8" spans="1:23" ht="18" customHeight="1" thickBot="1">
      <c r="B8" s="40" t="str">
        <f>IF(H8="BYE","X","1-4")</f>
        <v>X</v>
      </c>
      <c r="C8" s="101">
        <f>C4</f>
        <v>42419</v>
      </c>
      <c r="D8" s="31"/>
      <c r="E8" s="23">
        <f>E4</f>
        <v>6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/>
      <c r="V8" s="88"/>
      <c r="W8" s="88">
        <v>1659</v>
      </c>
    </row>
    <row r="9" spans="1:23" ht="18" customHeight="1" thickBot="1">
      <c r="B9" s="47" t="s">
        <v>12</v>
      </c>
      <c r="C9" s="105"/>
      <c r="D9" s="48">
        <v>0.61111111111111105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/>
      <c r="V9" s="88"/>
      <c r="W9" s="88">
        <v>1571</v>
      </c>
    </row>
    <row r="10" spans="1:23" ht="18" customHeight="1" thickBot="1">
      <c r="U10" s="88"/>
      <c r="V10" s="88"/>
      <c r="W10" s="88" t="s">
        <v>171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/>
      <c r="V11" s="88"/>
      <c r="W11" s="88" t="s">
        <v>173</v>
      </c>
    </row>
    <row r="12" spans="1:23" ht="18" customHeight="1" thickBot="1">
      <c r="B12" s="11" t="s">
        <v>6</v>
      </c>
      <c r="C12" s="91">
        <v>42419</v>
      </c>
      <c r="D12" s="12">
        <v>0.58333333333333337</v>
      </c>
      <c r="E12" s="13">
        <v>7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/>
      <c r="V12" s="88"/>
      <c r="W12" s="88" t="s">
        <v>175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7</v>
      </c>
      <c r="F13" s="14"/>
      <c r="G13" s="24">
        <v>1</v>
      </c>
      <c r="H13" s="98" t="s">
        <v>180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/>
      <c r="V13" s="88"/>
      <c r="W13" s="88" t="s">
        <v>177</v>
      </c>
    </row>
    <row r="14" spans="1:23" ht="18" customHeight="1">
      <c r="B14" s="30" t="s">
        <v>11</v>
      </c>
      <c r="C14" s="101">
        <f>C12</f>
        <v>42419</v>
      </c>
      <c r="D14" s="31">
        <v>0.59722222222222221</v>
      </c>
      <c r="E14" s="23">
        <f>E12</f>
        <v>7</v>
      </c>
      <c r="F14" s="14"/>
      <c r="G14" s="32">
        <v>2</v>
      </c>
      <c r="H14" s="102" t="s">
        <v>196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/>
      <c r="V14" s="88"/>
      <c r="W14" s="88">
        <v>1453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7</v>
      </c>
      <c r="F15" s="14"/>
      <c r="G15" s="32">
        <v>3</v>
      </c>
      <c r="H15" s="102" t="s">
        <v>203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/>
      <c r="V15" s="88"/>
      <c r="W15" s="88">
        <v>1409</v>
      </c>
    </row>
    <row r="16" spans="1:23" ht="18" customHeight="1" thickBot="1">
      <c r="B16" s="40" t="str">
        <f>IF(H16="BYE","X","1-4")</f>
        <v>X</v>
      </c>
      <c r="C16" s="101">
        <f>C12</f>
        <v>42419</v>
      </c>
      <c r="D16" s="31"/>
      <c r="E16" s="23">
        <f>E12</f>
        <v>7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149</v>
      </c>
      <c r="V16" s="88"/>
      <c r="W16" s="88" t="s">
        <v>150</v>
      </c>
    </row>
    <row r="17" spans="2:23" ht="18" customHeight="1" thickBot="1">
      <c r="B17" s="47" t="s">
        <v>12</v>
      </c>
      <c r="C17" s="105"/>
      <c r="D17" s="48">
        <v>0.61111111111111105</v>
      </c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180</v>
      </c>
      <c r="V17" s="88"/>
      <c r="W17" s="88" t="s">
        <v>181</v>
      </c>
    </row>
    <row r="18" spans="2:23" ht="18" customHeight="1" thickBot="1">
      <c r="U18" s="88" t="s">
        <v>151</v>
      </c>
      <c r="V18" s="88"/>
      <c r="W18" s="88" t="s">
        <v>152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182</v>
      </c>
      <c r="V19" s="88"/>
      <c r="W19" s="88">
        <v>1338</v>
      </c>
    </row>
    <row r="20" spans="2:23" ht="18" customHeight="1" thickBot="1">
      <c r="B20" s="11" t="s">
        <v>6</v>
      </c>
      <c r="C20" s="91">
        <v>42419</v>
      </c>
      <c r="D20" s="12">
        <v>0.58333333333333337</v>
      </c>
      <c r="E20" s="13">
        <v>8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153</v>
      </c>
      <c r="V20" s="88"/>
      <c r="W20" s="88">
        <v>1330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8</v>
      </c>
      <c r="F21" s="14"/>
      <c r="G21" s="24">
        <v>1</v>
      </c>
      <c r="H21" s="98" t="s">
        <v>151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154</v>
      </c>
      <c r="V21" s="88"/>
      <c r="W21" s="88" t="s">
        <v>155</v>
      </c>
    </row>
    <row r="22" spans="2:23" ht="18" customHeight="1">
      <c r="B22" s="30" t="s">
        <v>11</v>
      </c>
      <c r="C22" s="101">
        <f>C20</f>
        <v>42419</v>
      </c>
      <c r="D22" s="31">
        <v>0.59722222222222221</v>
      </c>
      <c r="E22" s="23">
        <f>E20</f>
        <v>8</v>
      </c>
      <c r="F22" s="14"/>
      <c r="G22" s="32">
        <v>2</v>
      </c>
      <c r="H22" s="102" t="s">
        <v>195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  <c r="U22" s="88" t="s">
        <v>183</v>
      </c>
      <c r="V22" s="88"/>
      <c r="W22" s="88">
        <v>1248</v>
      </c>
    </row>
    <row r="23" spans="2:23" ht="18" customHeight="1">
      <c r="B23" s="39" t="str">
        <f>IF(H24="BYE","X","3-4")</f>
        <v>X</v>
      </c>
      <c r="C23" s="92"/>
      <c r="D23" s="22"/>
      <c r="E23" s="23">
        <f>E20</f>
        <v>8</v>
      </c>
      <c r="F23" s="14"/>
      <c r="G23" s="32">
        <v>3</v>
      </c>
      <c r="H23" s="102" t="s">
        <v>160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  <c r="U23" s="88" t="s">
        <v>156</v>
      </c>
      <c r="V23" s="88"/>
      <c r="W23" s="88">
        <v>1234</v>
      </c>
    </row>
    <row r="24" spans="2:23" ht="18" customHeight="1" thickBot="1">
      <c r="B24" s="40" t="str">
        <f>IF(H24="BYE","X","1-4")</f>
        <v>X</v>
      </c>
      <c r="C24" s="101">
        <f>C20</f>
        <v>42419</v>
      </c>
      <c r="D24" s="31"/>
      <c r="E24" s="23">
        <f>E20</f>
        <v>8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s="88" t="s">
        <v>184</v>
      </c>
      <c r="V24" s="88"/>
      <c r="W24" s="88" t="s">
        <v>185</v>
      </c>
    </row>
    <row r="25" spans="2:23" ht="18" customHeight="1" thickBot="1">
      <c r="B25" s="47" t="s">
        <v>12</v>
      </c>
      <c r="C25" s="105"/>
      <c r="D25" s="48">
        <v>0.61111111111111105</v>
      </c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88" t="s">
        <v>157</v>
      </c>
      <c r="V25" s="88"/>
      <c r="W25" s="88">
        <v>1182</v>
      </c>
    </row>
    <row r="26" spans="2:23" ht="18" customHeight="1" thickBot="1">
      <c r="U26" s="88" t="s">
        <v>186</v>
      </c>
      <c r="V26" s="88"/>
      <c r="W26" s="88">
        <v>1181</v>
      </c>
    </row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88" t="s">
        <v>158</v>
      </c>
      <c r="V27" s="88"/>
      <c r="W27" s="88">
        <v>1163</v>
      </c>
    </row>
    <row r="28" spans="2:23" ht="18" customHeight="1" thickBot="1">
      <c r="B28" s="11" t="s">
        <v>6</v>
      </c>
      <c r="C28" s="91">
        <v>42419</v>
      </c>
      <c r="D28" s="12">
        <v>0.60416666666666663</v>
      </c>
      <c r="E28" s="13">
        <v>1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  <c r="U28" s="88" t="s">
        <v>187</v>
      </c>
      <c r="V28" s="88"/>
      <c r="W28" s="88">
        <v>1049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1</v>
      </c>
      <c r="F29" s="14"/>
      <c r="G29" s="24">
        <v>1</v>
      </c>
      <c r="H29" s="98" t="s">
        <v>182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  <c r="U29" s="88" t="s">
        <v>188</v>
      </c>
      <c r="V29" s="88"/>
      <c r="W29" s="88">
        <v>1047</v>
      </c>
    </row>
    <row r="30" spans="2:23" ht="18" customHeight="1">
      <c r="B30" s="30" t="s">
        <v>11</v>
      </c>
      <c r="C30" s="101">
        <f>C28</f>
        <v>42419</v>
      </c>
      <c r="D30" s="31">
        <v>0.61805555555555558</v>
      </c>
      <c r="E30" s="23">
        <f>E28</f>
        <v>1</v>
      </c>
      <c r="F30" s="14"/>
      <c r="G30" s="32">
        <v>2</v>
      </c>
      <c r="H30" s="102" t="s">
        <v>193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  <c r="U30" s="88" t="s">
        <v>189</v>
      </c>
      <c r="V30" s="88"/>
      <c r="W30" s="88">
        <v>1045</v>
      </c>
    </row>
    <row r="31" spans="2:23" ht="18" customHeight="1">
      <c r="B31" s="39" t="str">
        <f>IF(H32="BYE","X","3-4")</f>
        <v>X</v>
      </c>
      <c r="C31" s="92"/>
      <c r="D31" s="22"/>
      <c r="E31" s="23">
        <f>E28</f>
        <v>1</v>
      </c>
      <c r="F31" s="14"/>
      <c r="G31" s="32">
        <v>3</v>
      </c>
      <c r="H31" s="102" t="s">
        <v>168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  <c r="U31" s="88" t="s">
        <v>159</v>
      </c>
      <c r="V31" s="88"/>
      <c r="W31" s="88">
        <v>1037</v>
      </c>
    </row>
    <row r="32" spans="2:23" ht="18" customHeight="1" thickBot="1">
      <c r="B32" s="40" t="str">
        <f>IF(H32="BYE","X","1-4")</f>
        <v>X</v>
      </c>
      <c r="C32" s="101">
        <f>C28</f>
        <v>42419</v>
      </c>
      <c r="D32" s="31"/>
      <c r="E32" s="23">
        <f>E28</f>
        <v>1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  <c r="U32" s="88" t="s">
        <v>190</v>
      </c>
      <c r="V32" s="88"/>
      <c r="W32" s="88">
        <v>1024</v>
      </c>
    </row>
    <row r="33" spans="2:23" ht="18" customHeight="1" thickBot="1">
      <c r="B33" s="47" t="s">
        <v>12</v>
      </c>
      <c r="C33" s="105"/>
      <c r="D33" s="48">
        <v>0.63194444444444442</v>
      </c>
      <c r="E33" s="49">
        <f>E28</f>
        <v>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88" t="s">
        <v>191</v>
      </c>
      <c r="V33" s="88"/>
      <c r="W33" s="88" t="s">
        <v>192</v>
      </c>
    </row>
    <row r="34" spans="2:23" ht="18" customHeight="1" thickBot="1">
      <c r="U34" s="88" t="s">
        <v>193</v>
      </c>
      <c r="V34" s="88"/>
      <c r="W34" s="88" t="s">
        <v>194</v>
      </c>
    </row>
    <row r="35" spans="2:23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88" t="s">
        <v>195</v>
      </c>
      <c r="V35" s="88"/>
      <c r="W35" s="88">
        <v>972</v>
      </c>
    </row>
    <row r="36" spans="2:23" ht="18" customHeight="1" thickBot="1">
      <c r="B36" s="11" t="s">
        <v>6</v>
      </c>
      <c r="C36" s="91">
        <v>42419</v>
      </c>
      <c r="D36" s="12">
        <v>0.60416666666666663</v>
      </c>
      <c r="E36" s="13">
        <v>2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  <c r="U36" s="88" t="s">
        <v>196</v>
      </c>
      <c r="V36" s="88"/>
      <c r="W36" s="88" t="s">
        <v>197</v>
      </c>
    </row>
    <row r="37" spans="2:23" ht="18" customHeight="1">
      <c r="B37" s="21" t="str">
        <f>IF(H40="BYE","X","2-4")</f>
        <v>X</v>
      </c>
      <c r="C37" s="92"/>
      <c r="D37" s="22"/>
      <c r="E37" s="23">
        <f>E36</f>
        <v>2</v>
      </c>
      <c r="F37" s="14"/>
      <c r="G37" s="24">
        <v>1</v>
      </c>
      <c r="H37" s="98" t="s">
        <v>153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  <c r="U37" s="89" t="s">
        <v>354</v>
      </c>
      <c r="V37" s="88"/>
      <c r="W37" s="88">
        <v>967</v>
      </c>
    </row>
    <row r="38" spans="2:23" ht="18" customHeight="1">
      <c r="B38" s="30" t="s">
        <v>11</v>
      </c>
      <c r="C38" s="101">
        <f>C36</f>
        <v>42419</v>
      </c>
      <c r="D38" s="31">
        <v>0.61805555555555558</v>
      </c>
      <c r="E38" s="23">
        <f>E36</f>
        <v>2</v>
      </c>
      <c r="F38" s="14"/>
      <c r="G38" s="32">
        <v>2</v>
      </c>
      <c r="H38" s="102" t="s">
        <v>191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  <c r="U38" s="88" t="s">
        <v>160</v>
      </c>
      <c r="V38" s="88"/>
      <c r="W38" s="88">
        <v>946</v>
      </c>
    </row>
    <row r="39" spans="2:23" ht="18" customHeight="1">
      <c r="B39" s="39" t="str">
        <f>IF(H40="BYE","X","3-4")</f>
        <v>X</v>
      </c>
      <c r="C39" s="92"/>
      <c r="D39" s="22"/>
      <c r="E39" s="23">
        <f>E36</f>
        <v>2</v>
      </c>
      <c r="F39" s="14"/>
      <c r="G39" s="32">
        <v>3</v>
      </c>
      <c r="H39" s="102" t="s">
        <v>200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  <c r="U39" s="88" t="s">
        <v>198</v>
      </c>
      <c r="V39" s="88"/>
      <c r="W39" s="88" t="s">
        <v>140</v>
      </c>
    </row>
    <row r="40" spans="2:23" ht="18" customHeight="1" thickBot="1">
      <c r="B40" s="40" t="str">
        <f>IF(H40="BYE","X","1-4")</f>
        <v>X</v>
      </c>
      <c r="C40" s="101">
        <f>C36</f>
        <v>42419</v>
      </c>
      <c r="D40" s="31"/>
      <c r="E40" s="23">
        <f>E36</f>
        <v>2</v>
      </c>
      <c r="F40" s="14"/>
      <c r="G40" s="41">
        <v>4</v>
      </c>
      <c r="H40" s="106" t="s">
        <v>14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  <c r="U40" s="88" t="s">
        <v>161</v>
      </c>
      <c r="V40" s="88"/>
      <c r="W40" s="88">
        <v>935</v>
      </c>
    </row>
    <row r="41" spans="2:23" ht="18" customHeight="1" thickBot="1">
      <c r="B41" s="47" t="s">
        <v>12</v>
      </c>
      <c r="C41" s="105"/>
      <c r="D41" s="48">
        <v>0.63194444444444442</v>
      </c>
      <c r="E41" s="49">
        <f>E36</f>
        <v>2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88" t="s">
        <v>199</v>
      </c>
      <c r="V41" s="88"/>
      <c r="W41" s="88">
        <v>934</v>
      </c>
    </row>
    <row r="42" spans="2:23" ht="18" customHeight="1" thickBot="1">
      <c r="U42" s="88" t="s">
        <v>200</v>
      </c>
      <c r="V42" s="88"/>
      <c r="W42" s="88">
        <v>921</v>
      </c>
    </row>
    <row r="43" spans="2:23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88" t="s">
        <v>162</v>
      </c>
      <c r="V43" s="88"/>
      <c r="W43" s="88">
        <v>908</v>
      </c>
    </row>
    <row r="44" spans="2:23" ht="18" customHeight="1" thickBot="1">
      <c r="B44" s="11" t="s">
        <v>6</v>
      </c>
      <c r="C44" s="91">
        <v>42419</v>
      </c>
      <c r="D44" s="12">
        <v>0.60416666666666663</v>
      </c>
      <c r="E44" s="13">
        <v>3</v>
      </c>
      <c r="F44" s="14"/>
      <c r="G44" s="93" t="s">
        <v>7</v>
      </c>
      <c r="H44" s="94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9</v>
      </c>
      <c r="R44" s="8" t="s">
        <v>10</v>
      </c>
      <c r="U44" s="88" t="s">
        <v>164</v>
      </c>
      <c r="V44" s="88"/>
      <c r="W44" s="88" t="s">
        <v>165</v>
      </c>
    </row>
    <row r="45" spans="2:23" ht="18" customHeight="1">
      <c r="B45" s="21" t="str">
        <f>IF(H48="BYE","X","2-4")</f>
        <v>X</v>
      </c>
      <c r="C45" s="92"/>
      <c r="D45" s="22"/>
      <c r="E45" s="23">
        <f>E44</f>
        <v>3</v>
      </c>
      <c r="F45" s="14"/>
      <c r="G45" s="24">
        <v>1</v>
      </c>
      <c r="H45" s="98" t="s">
        <v>154</v>
      </c>
      <c r="I45" s="99"/>
      <c r="J45" s="99"/>
      <c r="K45" s="100"/>
      <c r="L45" s="25"/>
      <c r="M45" s="26"/>
      <c r="N45" s="26"/>
      <c r="O45" s="27"/>
      <c r="P45" s="96"/>
      <c r="Q45" s="28"/>
      <c r="R45" s="29"/>
      <c r="U45" s="88" t="s">
        <v>201</v>
      </c>
      <c r="V45" s="88"/>
      <c r="W45" s="88">
        <v>894</v>
      </c>
    </row>
    <row r="46" spans="2:23" ht="18" customHeight="1">
      <c r="B46" s="30" t="s">
        <v>11</v>
      </c>
      <c r="C46" s="101">
        <f>C44</f>
        <v>42419</v>
      </c>
      <c r="D46" s="31">
        <v>0.61805555555555558</v>
      </c>
      <c r="E46" s="23">
        <f>E44</f>
        <v>3</v>
      </c>
      <c r="F46" s="14"/>
      <c r="G46" s="32">
        <v>2</v>
      </c>
      <c r="H46" s="102" t="s">
        <v>190</v>
      </c>
      <c r="I46" s="103"/>
      <c r="J46" s="103"/>
      <c r="K46" s="104"/>
      <c r="L46" s="33"/>
      <c r="M46" s="34"/>
      <c r="N46" s="35"/>
      <c r="O46" s="36"/>
      <c r="P46" s="96"/>
      <c r="Q46" s="37"/>
      <c r="R46" s="38"/>
      <c r="U46" s="88" t="s">
        <v>202</v>
      </c>
      <c r="V46" s="88"/>
      <c r="W46" s="88">
        <v>851</v>
      </c>
    </row>
    <row r="47" spans="2:23" ht="18" customHeight="1">
      <c r="B47" s="39" t="str">
        <f>IF(H48="BYE","X","3-4")</f>
        <v>X</v>
      </c>
      <c r="C47" s="92"/>
      <c r="D47" s="22"/>
      <c r="E47" s="23">
        <f>E44</f>
        <v>3</v>
      </c>
      <c r="F47" s="14"/>
      <c r="G47" s="32">
        <v>3</v>
      </c>
      <c r="H47" s="102" t="s">
        <v>161</v>
      </c>
      <c r="I47" s="103"/>
      <c r="J47" s="103"/>
      <c r="K47" s="104"/>
      <c r="L47" s="33"/>
      <c r="M47" s="35"/>
      <c r="N47" s="34"/>
      <c r="O47" s="36"/>
      <c r="P47" s="96"/>
      <c r="Q47" s="37"/>
      <c r="R47" s="38"/>
      <c r="U47" s="88" t="s">
        <v>168</v>
      </c>
      <c r="V47" s="88"/>
      <c r="W47" s="88">
        <v>817</v>
      </c>
    </row>
    <row r="48" spans="2:23" ht="18" customHeight="1" thickBot="1">
      <c r="B48" s="40" t="str">
        <f>IF(H48="BYE","X","1-4")</f>
        <v>X</v>
      </c>
      <c r="C48" s="101">
        <f>C44</f>
        <v>42419</v>
      </c>
      <c r="D48" s="31"/>
      <c r="E48" s="23">
        <f>E44</f>
        <v>3</v>
      </c>
      <c r="F48" s="14"/>
      <c r="G48" s="41">
        <v>4</v>
      </c>
      <c r="H48" s="106" t="s">
        <v>14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  <c r="U48" s="88" t="s">
        <v>203</v>
      </c>
      <c r="V48" s="88"/>
      <c r="W48" s="88">
        <v>900</v>
      </c>
    </row>
    <row r="49" spans="2:23" ht="18" customHeight="1" thickBot="1">
      <c r="B49" s="47" t="s">
        <v>12</v>
      </c>
      <c r="C49" s="105"/>
      <c r="D49" s="48">
        <v>0.63194444444444442</v>
      </c>
      <c r="E49" s="49">
        <f>E44</f>
        <v>3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U49" s="88" t="s">
        <v>204</v>
      </c>
      <c r="V49" s="88"/>
      <c r="W49" s="88">
        <v>900</v>
      </c>
    </row>
    <row r="50" spans="2:23" ht="18" customHeight="1" thickBot="1">
      <c r="U50" s="88" t="s">
        <v>205</v>
      </c>
      <c r="V50" s="88"/>
      <c r="W50" s="88">
        <v>900</v>
      </c>
    </row>
    <row r="51" spans="2:23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23" ht="18" customHeight="1" thickBot="1">
      <c r="B52" s="11" t="s">
        <v>6</v>
      </c>
      <c r="C52" s="91">
        <v>42419</v>
      </c>
      <c r="D52" s="12">
        <v>0.625</v>
      </c>
      <c r="E52" s="13">
        <v>6</v>
      </c>
      <c r="F52" s="14"/>
      <c r="G52" s="93" t="s">
        <v>7</v>
      </c>
      <c r="H52" s="94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9</v>
      </c>
      <c r="R52" s="8" t="s">
        <v>10</v>
      </c>
    </row>
    <row r="53" spans="2:23" ht="18" customHeight="1">
      <c r="B53" s="21" t="str">
        <f>IF(H56="BYE","X","2-4")</f>
        <v>X</v>
      </c>
      <c r="C53" s="92"/>
      <c r="D53" s="22"/>
      <c r="E53" s="23">
        <f>E52</f>
        <v>6</v>
      </c>
      <c r="F53" s="14"/>
      <c r="G53" s="24">
        <v>1</v>
      </c>
      <c r="H53" s="98" t="s">
        <v>183</v>
      </c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23" ht="18" customHeight="1">
      <c r="B54" s="30" t="s">
        <v>11</v>
      </c>
      <c r="C54" s="101">
        <f>C52</f>
        <v>42419</v>
      </c>
      <c r="D54" s="31" t="s">
        <v>360</v>
      </c>
      <c r="E54" s="23">
        <f>E52</f>
        <v>6</v>
      </c>
      <c r="F54" s="14"/>
      <c r="G54" s="32">
        <v>2</v>
      </c>
      <c r="H54" s="102" t="s">
        <v>159</v>
      </c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23" ht="18" customHeight="1">
      <c r="B55" s="39" t="str">
        <f>IF(H56="BYE","X","3-4")</f>
        <v>X</v>
      </c>
      <c r="C55" s="92"/>
      <c r="D55" s="22"/>
      <c r="E55" s="23">
        <f>E52</f>
        <v>6</v>
      </c>
      <c r="F55" s="14"/>
      <c r="G55" s="32">
        <v>3</v>
      </c>
      <c r="H55" s="102" t="s">
        <v>199</v>
      </c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23" ht="18" customHeight="1" thickBot="1">
      <c r="B56" s="40" t="str">
        <f>IF(H56="BYE","X","1-4")</f>
        <v>X</v>
      </c>
      <c r="C56" s="101">
        <f>C52</f>
        <v>42419</v>
      </c>
      <c r="D56" s="31"/>
      <c r="E56" s="23">
        <f>E52</f>
        <v>6</v>
      </c>
      <c r="F56" s="14"/>
      <c r="G56" s="41">
        <v>4</v>
      </c>
      <c r="H56" s="106" t="s">
        <v>14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23" ht="18" customHeight="1" thickBot="1">
      <c r="B57" s="47" t="s">
        <v>12</v>
      </c>
      <c r="C57" s="105"/>
      <c r="D57" s="48">
        <v>0.65277777777777779</v>
      </c>
      <c r="E57" s="49">
        <f>E52</f>
        <v>6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23" ht="18" customHeight="1" thickBot="1"/>
    <row r="59" spans="2:23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23" ht="18" customHeight="1" thickBot="1">
      <c r="B60" s="11" t="s">
        <v>6</v>
      </c>
      <c r="C60" s="91">
        <v>42419</v>
      </c>
      <c r="D60" s="12">
        <v>0.625</v>
      </c>
      <c r="E60" s="13">
        <v>7</v>
      </c>
      <c r="F60" s="14"/>
      <c r="G60" s="93" t="s">
        <v>7</v>
      </c>
      <c r="H60" s="94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9</v>
      </c>
      <c r="R60" s="8" t="s">
        <v>10</v>
      </c>
    </row>
    <row r="61" spans="2:23" ht="18" customHeight="1">
      <c r="B61" s="21" t="str">
        <f>IF(H64="BYE","X","2-4")</f>
        <v>X</v>
      </c>
      <c r="C61" s="92"/>
      <c r="D61" s="22"/>
      <c r="E61" s="23">
        <f>E60</f>
        <v>7</v>
      </c>
      <c r="F61" s="14"/>
      <c r="G61" s="24">
        <v>1</v>
      </c>
      <c r="H61" s="98" t="s">
        <v>156</v>
      </c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23" ht="18" customHeight="1">
      <c r="B62" s="30" t="s">
        <v>11</v>
      </c>
      <c r="C62" s="101">
        <f>C60</f>
        <v>42419</v>
      </c>
      <c r="D62" s="31" t="s">
        <v>360</v>
      </c>
      <c r="E62" s="23">
        <f>E60</f>
        <v>7</v>
      </c>
      <c r="F62" s="14"/>
      <c r="G62" s="32">
        <v>2</v>
      </c>
      <c r="H62" s="102" t="s">
        <v>189</v>
      </c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23" ht="18" customHeight="1">
      <c r="B63" s="39" t="str">
        <f>IF(H64="BYE","X","3-4")</f>
        <v>X</v>
      </c>
      <c r="C63" s="92"/>
      <c r="D63" s="22"/>
      <c r="E63" s="23">
        <f>E60</f>
        <v>7</v>
      </c>
      <c r="F63" s="14"/>
      <c r="G63" s="32">
        <v>3</v>
      </c>
      <c r="H63" s="102" t="s">
        <v>162</v>
      </c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23" ht="18" customHeight="1" thickBot="1">
      <c r="B64" s="40" t="str">
        <f>IF(H64="BYE","X","1-4")</f>
        <v>X</v>
      </c>
      <c r="C64" s="101">
        <f>C60</f>
        <v>42419</v>
      </c>
      <c r="D64" s="31"/>
      <c r="E64" s="23">
        <f>E60</f>
        <v>7</v>
      </c>
      <c r="F64" s="14"/>
      <c r="G64" s="41">
        <v>4</v>
      </c>
      <c r="H64" s="106" t="s">
        <v>14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12</v>
      </c>
      <c r="C65" s="105"/>
      <c r="D65" s="48">
        <v>0.65277777777777779</v>
      </c>
      <c r="E65" s="49">
        <f>E60</f>
        <v>7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1">
        <v>42419</v>
      </c>
      <c r="D68" s="12">
        <v>0.625</v>
      </c>
      <c r="E68" s="13">
        <v>8</v>
      </c>
      <c r="F68" s="14"/>
      <c r="G68" s="93" t="s">
        <v>7</v>
      </c>
      <c r="H68" s="94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92"/>
      <c r="D69" s="22"/>
      <c r="E69" s="23">
        <f>E68</f>
        <v>8</v>
      </c>
      <c r="F69" s="14"/>
      <c r="G69" s="24">
        <v>1</v>
      </c>
      <c r="H69" s="98" t="s">
        <v>184</v>
      </c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11</v>
      </c>
      <c r="C70" s="101">
        <f>C68</f>
        <v>42419</v>
      </c>
      <c r="D70" s="31" t="s">
        <v>360</v>
      </c>
      <c r="E70" s="23">
        <f>E68</f>
        <v>8</v>
      </c>
      <c r="F70" s="14"/>
      <c r="G70" s="32">
        <v>2</v>
      </c>
      <c r="H70" s="102" t="s">
        <v>188</v>
      </c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X</v>
      </c>
      <c r="C71" s="92"/>
      <c r="D71" s="22"/>
      <c r="E71" s="23">
        <f>E68</f>
        <v>8</v>
      </c>
      <c r="F71" s="14"/>
      <c r="G71" s="32">
        <v>3</v>
      </c>
      <c r="H71" s="102" t="s">
        <v>164</v>
      </c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X</v>
      </c>
      <c r="C72" s="101">
        <f>C68</f>
        <v>42419</v>
      </c>
      <c r="D72" s="31"/>
      <c r="E72" s="23">
        <f>E68</f>
        <v>8</v>
      </c>
      <c r="F72" s="14"/>
      <c r="G72" s="41">
        <v>4</v>
      </c>
      <c r="H72" s="106" t="s">
        <v>14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12</v>
      </c>
      <c r="C73" s="105"/>
      <c r="D73" s="48">
        <v>0.65277777777777779</v>
      </c>
      <c r="E73" s="49">
        <f>E68</f>
        <v>8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1">
        <v>42419</v>
      </c>
      <c r="D76" s="12">
        <v>0.58333333333333337</v>
      </c>
      <c r="E76" s="13">
        <v>9</v>
      </c>
      <c r="F76" s="14"/>
      <c r="G76" s="93" t="s">
        <v>7</v>
      </c>
      <c r="H76" s="94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2"/>
      <c r="D77" s="22">
        <v>0.59722222222222221</v>
      </c>
      <c r="E77" s="23">
        <f>E76</f>
        <v>9</v>
      </c>
      <c r="F77" s="14"/>
      <c r="G77" s="24">
        <v>1</v>
      </c>
      <c r="H77" s="98" t="s">
        <v>157</v>
      </c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11</v>
      </c>
      <c r="C78" s="101">
        <f>C76</f>
        <v>42419</v>
      </c>
      <c r="D78" s="31">
        <v>0.61111111111111105</v>
      </c>
      <c r="E78" s="23">
        <f>E76</f>
        <v>9</v>
      </c>
      <c r="F78" s="14"/>
      <c r="G78" s="32">
        <v>2</v>
      </c>
      <c r="H78" s="102" t="s">
        <v>187</v>
      </c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>
        <v>0.625</v>
      </c>
      <c r="E79" s="23">
        <f>E76</f>
        <v>9</v>
      </c>
      <c r="F79" s="14"/>
      <c r="G79" s="32">
        <v>3</v>
      </c>
      <c r="H79" s="102" t="s">
        <v>201</v>
      </c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42419</v>
      </c>
      <c r="D80" s="31">
        <v>0.63888888888888895</v>
      </c>
      <c r="E80" s="23">
        <f>E76</f>
        <v>9</v>
      </c>
      <c r="F80" s="14"/>
      <c r="G80" s="41">
        <v>4</v>
      </c>
      <c r="H80" s="106" t="s">
        <v>205</v>
      </c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1:18" ht="18" customHeight="1" thickBot="1">
      <c r="B81" s="47" t="s">
        <v>12</v>
      </c>
      <c r="C81" s="105"/>
      <c r="D81" s="48">
        <v>0.65277777777777779</v>
      </c>
      <c r="E81" s="49">
        <f>E76</f>
        <v>9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1:18" ht="18" customHeight="1" thickBot="1"/>
    <row r="83" spans="1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1:18" ht="18" customHeight="1" thickBot="1">
      <c r="B84" s="11" t="s">
        <v>6</v>
      </c>
      <c r="C84" s="91">
        <v>42419</v>
      </c>
      <c r="D84" s="12">
        <v>0.58333333333333337</v>
      </c>
      <c r="E84" s="13">
        <v>10</v>
      </c>
      <c r="F84" s="14"/>
      <c r="G84" s="93" t="s">
        <v>7</v>
      </c>
      <c r="H84" s="94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9</v>
      </c>
      <c r="R84" s="8" t="s">
        <v>10</v>
      </c>
    </row>
    <row r="85" spans="1:18" ht="18" customHeight="1">
      <c r="B85" s="21" t="str">
        <f>IF(H88="BYE","X","2-4")</f>
        <v>2-4</v>
      </c>
      <c r="C85" s="92"/>
      <c r="D85" s="22">
        <v>0.59722222222222221</v>
      </c>
      <c r="E85" s="23">
        <f>E84</f>
        <v>10</v>
      </c>
      <c r="F85" s="14"/>
      <c r="G85" s="24">
        <v>1</v>
      </c>
      <c r="H85" s="98" t="s">
        <v>186</v>
      </c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1:18" ht="18" customHeight="1">
      <c r="B86" s="30" t="s">
        <v>11</v>
      </c>
      <c r="C86" s="101">
        <f>C84</f>
        <v>42419</v>
      </c>
      <c r="D86" s="31">
        <v>0.61111111111111105</v>
      </c>
      <c r="E86" s="23">
        <f>E84</f>
        <v>10</v>
      </c>
      <c r="F86" s="14"/>
      <c r="G86" s="32">
        <v>2</v>
      </c>
      <c r="H86" s="102" t="s">
        <v>158</v>
      </c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1:18" ht="18" customHeight="1">
      <c r="B87" s="39" t="str">
        <f>IF(H88="BYE","X","3-4")</f>
        <v>3-4</v>
      </c>
      <c r="C87" s="92"/>
      <c r="D87" s="22">
        <v>0.625</v>
      </c>
      <c r="E87" s="23">
        <f>E84</f>
        <v>10</v>
      </c>
      <c r="F87" s="14"/>
      <c r="G87" s="32">
        <v>3</v>
      </c>
      <c r="H87" s="102" t="s">
        <v>202</v>
      </c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1:18" ht="18" customHeight="1" thickBot="1">
      <c r="B88" s="40" t="str">
        <f>IF(H88="BYE","X","1-4")</f>
        <v>1-4</v>
      </c>
      <c r="C88" s="101">
        <f>C84</f>
        <v>42419</v>
      </c>
      <c r="D88" s="31">
        <v>0.63888888888888895</v>
      </c>
      <c r="E88" s="23">
        <f>E84</f>
        <v>10</v>
      </c>
      <c r="F88" s="14"/>
      <c r="G88" s="41">
        <v>4</v>
      </c>
      <c r="H88" s="106" t="s">
        <v>356</v>
      </c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1:18" ht="18" customHeight="1" thickBot="1">
      <c r="B89" s="47" t="s">
        <v>12</v>
      </c>
      <c r="C89" s="105"/>
      <c r="D89" s="48">
        <v>0.65277777777777779</v>
      </c>
      <c r="E89" s="49">
        <f>E84</f>
        <v>10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1:18" ht="18" customHeight="1"/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103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</mergeCells>
  <conditionalFormatting sqref="Q6:Q8">
    <cfRule type="cellIs" dxfId="199" priority="36" stopIfTrue="1" operator="equal">
      <formula>0</formula>
    </cfRule>
  </conditionalFormatting>
  <conditionalFormatting sqref="Q5">
    <cfRule type="cellIs" dxfId="198" priority="35" stopIfTrue="1" operator="equal">
      <formula>0</formula>
    </cfRule>
  </conditionalFormatting>
  <conditionalFormatting sqref="Q14:Q16">
    <cfRule type="cellIs" dxfId="197" priority="34" stopIfTrue="1" operator="equal">
      <formula>0</formula>
    </cfRule>
  </conditionalFormatting>
  <conditionalFormatting sqref="Q13">
    <cfRule type="cellIs" dxfId="196" priority="33" stopIfTrue="1" operator="equal">
      <formula>0</formula>
    </cfRule>
  </conditionalFormatting>
  <conditionalFormatting sqref="Q22:Q24">
    <cfRule type="cellIs" dxfId="195" priority="32" stopIfTrue="1" operator="equal">
      <formula>0</formula>
    </cfRule>
  </conditionalFormatting>
  <conditionalFormatting sqref="Q21">
    <cfRule type="cellIs" dxfId="194" priority="31" stopIfTrue="1" operator="equal">
      <formula>0</formula>
    </cfRule>
  </conditionalFormatting>
  <conditionalFormatting sqref="Q30:Q32">
    <cfRule type="cellIs" dxfId="193" priority="30" stopIfTrue="1" operator="equal">
      <formula>0</formula>
    </cfRule>
  </conditionalFormatting>
  <conditionalFormatting sqref="Q29">
    <cfRule type="cellIs" dxfId="192" priority="29" stopIfTrue="1" operator="equal">
      <formula>0</formula>
    </cfRule>
  </conditionalFormatting>
  <conditionalFormatting sqref="Q38:Q40">
    <cfRule type="cellIs" dxfId="191" priority="28" stopIfTrue="1" operator="equal">
      <formula>0</formula>
    </cfRule>
  </conditionalFormatting>
  <conditionalFormatting sqref="Q37">
    <cfRule type="cellIs" dxfId="190" priority="27" stopIfTrue="1" operator="equal">
      <formula>0</formula>
    </cfRule>
  </conditionalFormatting>
  <conditionalFormatting sqref="Q46:Q48">
    <cfRule type="cellIs" dxfId="189" priority="26" stopIfTrue="1" operator="equal">
      <formula>0</formula>
    </cfRule>
  </conditionalFormatting>
  <conditionalFormatting sqref="Q45">
    <cfRule type="cellIs" dxfId="188" priority="25" stopIfTrue="1" operator="equal">
      <formula>0</formula>
    </cfRule>
  </conditionalFormatting>
  <conditionalFormatting sqref="Q54:Q56">
    <cfRule type="cellIs" dxfId="187" priority="24" stopIfTrue="1" operator="equal">
      <formula>0</formula>
    </cfRule>
  </conditionalFormatting>
  <conditionalFormatting sqref="Q53">
    <cfRule type="cellIs" dxfId="186" priority="23" stopIfTrue="1" operator="equal">
      <formula>0</formula>
    </cfRule>
  </conditionalFormatting>
  <conditionalFormatting sqref="Q62:Q64">
    <cfRule type="cellIs" dxfId="185" priority="22" stopIfTrue="1" operator="equal">
      <formula>0</formula>
    </cfRule>
  </conditionalFormatting>
  <conditionalFormatting sqref="Q61">
    <cfRule type="cellIs" dxfId="184" priority="21" stopIfTrue="1" operator="equal">
      <formula>0</formula>
    </cfRule>
  </conditionalFormatting>
  <conditionalFormatting sqref="Q70:Q72">
    <cfRule type="cellIs" dxfId="183" priority="20" stopIfTrue="1" operator="equal">
      <formula>0</formula>
    </cfRule>
  </conditionalFormatting>
  <conditionalFormatting sqref="Q69">
    <cfRule type="cellIs" dxfId="182" priority="19" stopIfTrue="1" operator="equal">
      <formula>0</formula>
    </cfRule>
  </conditionalFormatting>
  <conditionalFormatting sqref="Q78:Q80">
    <cfRule type="cellIs" dxfId="181" priority="18" stopIfTrue="1" operator="equal">
      <formula>0</formula>
    </cfRule>
  </conditionalFormatting>
  <conditionalFormatting sqref="Q77">
    <cfRule type="cellIs" dxfId="180" priority="17" stopIfTrue="1" operator="equal">
      <formula>0</formula>
    </cfRule>
  </conditionalFormatting>
  <conditionalFormatting sqref="Q86:Q88">
    <cfRule type="cellIs" dxfId="179" priority="16" stopIfTrue="1" operator="equal">
      <formula>0</formula>
    </cfRule>
  </conditionalFormatting>
  <conditionalFormatting sqref="Q85">
    <cfRule type="cellIs" dxfId="178" priority="1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93"/>
  <sheetViews>
    <sheetView view="pageBreakPreview" topLeftCell="A65" zoomScaleSheetLayoutView="100" workbookViewId="0">
      <selection sqref="A1:S7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19</v>
      </c>
      <c r="L1" s="111"/>
      <c r="M1" s="111"/>
      <c r="N1" s="111"/>
      <c r="O1" s="111" t="s">
        <v>2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42419</v>
      </c>
      <c r="D4" s="12">
        <v>0.70833333333333337</v>
      </c>
      <c r="E4" s="13">
        <v>2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2</v>
      </c>
      <c r="F5" s="14"/>
      <c r="G5" s="24">
        <v>1</v>
      </c>
      <c r="H5" s="98" t="s">
        <v>179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42419</v>
      </c>
      <c r="D6" s="31">
        <v>0.72222222222222221</v>
      </c>
      <c r="E6" s="23">
        <f>E4</f>
        <v>2</v>
      </c>
      <c r="F6" s="14"/>
      <c r="G6" s="32">
        <v>2</v>
      </c>
      <c r="H6" s="102" t="s">
        <v>195</v>
      </c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2</v>
      </c>
      <c r="F7" s="14"/>
      <c r="G7" s="32">
        <v>3</v>
      </c>
      <c r="H7" s="102" t="s">
        <v>226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/>
      <c r="V7" s="88"/>
      <c r="W7" s="88">
        <v>1875</v>
      </c>
    </row>
    <row r="8" spans="1:23" ht="18" customHeight="1" thickBot="1">
      <c r="B8" s="40" t="str">
        <f>IF(H8="BYE","X","1-4")</f>
        <v>X</v>
      </c>
      <c r="C8" s="101">
        <f>C4</f>
        <v>42419</v>
      </c>
      <c r="D8" s="31"/>
      <c r="E8" s="23">
        <f>E4</f>
        <v>2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/>
      <c r="V8" s="88"/>
      <c r="W8" s="88" t="s">
        <v>208</v>
      </c>
    </row>
    <row r="9" spans="1:23" ht="18" customHeight="1" thickBot="1">
      <c r="B9" s="47" t="s">
        <v>12</v>
      </c>
      <c r="C9" s="105"/>
      <c r="D9" s="48">
        <v>0.73611111111111116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/>
      <c r="V9" s="88"/>
      <c r="W9" s="88">
        <v>1535</v>
      </c>
    </row>
    <row r="10" spans="1:23" ht="18" customHeight="1" thickBot="1">
      <c r="U10" s="88"/>
      <c r="V10" s="88"/>
      <c r="W10" s="88" t="s">
        <v>211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/>
      <c r="V11" s="88"/>
      <c r="W11" s="88" t="s">
        <v>171</v>
      </c>
    </row>
    <row r="12" spans="1:23" ht="18" customHeight="1" thickBot="1">
      <c r="B12" s="11" t="s">
        <v>6</v>
      </c>
      <c r="C12" s="91">
        <v>42419</v>
      </c>
      <c r="D12" s="12">
        <v>0.70833333333333337</v>
      </c>
      <c r="E12" s="13">
        <v>3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/>
      <c r="V12" s="88"/>
      <c r="W12" s="88" t="s">
        <v>177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3</v>
      </c>
      <c r="F13" s="14"/>
      <c r="G13" s="24">
        <v>1</v>
      </c>
      <c r="H13" s="98" t="s">
        <v>180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/>
      <c r="V13" s="88"/>
      <c r="W13" s="88" t="s">
        <v>213</v>
      </c>
    </row>
    <row r="14" spans="1:23" ht="18" customHeight="1">
      <c r="B14" s="30" t="s">
        <v>11</v>
      </c>
      <c r="C14" s="101">
        <f>C12</f>
        <v>42419</v>
      </c>
      <c r="D14" s="31">
        <v>0.72222222222222221</v>
      </c>
      <c r="E14" s="23">
        <f>E12</f>
        <v>3</v>
      </c>
      <c r="F14" s="14"/>
      <c r="G14" s="32">
        <v>2</v>
      </c>
      <c r="H14" s="102" t="s">
        <v>193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/>
      <c r="V14" s="88"/>
      <c r="W14" s="88">
        <v>1453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3</v>
      </c>
      <c r="F15" s="14"/>
      <c r="G15" s="32">
        <v>3</v>
      </c>
      <c r="H15" s="102" t="s">
        <v>198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179</v>
      </c>
      <c r="V15" s="88"/>
      <c r="W15" s="88">
        <v>1409</v>
      </c>
    </row>
    <row r="16" spans="1:23" ht="18" customHeight="1" thickBot="1">
      <c r="B16" s="40" t="str">
        <f>IF(H16="BYE","X","1-4")</f>
        <v>X</v>
      </c>
      <c r="C16" s="101">
        <f>C12</f>
        <v>42419</v>
      </c>
      <c r="D16" s="31"/>
      <c r="E16" s="23">
        <f>E12</f>
        <v>3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180</v>
      </c>
      <c r="V16" s="88"/>
      <c r="W16" s="88" t="s">
        <v>181</v>
      </c>
    </row>
    <row r="17" spans="2:23" ht="18" customHeight="1" thickBot="1">
      <c r="B17" s="47" t="s">
        <v>12</v>
      </c>
      <c r="C17" s="105"/>
      <c r="D17" s="48">
        <v>0.73611111111111116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182</v>
      </c>
      <c r="V17" s="88"/>
      <c r="W17" s="88">
        <v>1338</v>
      </c>
    </row>
    <row r="18" spans="2:23" ht="18" customHeight="1" thickBot="1">
      <c r="U18" s="88" t="s">
        <v>214</v>
      </c>
      <c r="V18" s="88"/>
      <c r="W18" s="88">
        <v>1267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183</v>
      </c>
      <c r="V19" s="88"/>
      <c r="W19" s="88">
        <v>1248</v>
      </c>
    </row>
    <row r="20" spans="2:23" ht="18" customHeight="1" thickBot="1">
      <c r="B20" s="11" t="s">
        <v>6</v>
      </c>
      <c r="C20" s="91">
        <v>42419</v>
      </c>
      <c r="D20" s="12">
        <v>0.70833333333333337</v>
      </c>
      <c r="E20" s="13">
        <v>4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215</v>
      </c>
      <c r="V20" s="88"/>
      <c r="W20" s="88" t="s">
        <v>216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4</v>
      </c>
      <c r="F21" s="14"/>
      <c r="G21" s="24">
        <v>1</v>
      </c>
      <c r="H21" s="98" t="s">
        <v>182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  <c r="U21" s="88" t="s">
        <v>186</v>
      </c>
      <c r="V21" s="88"/>
      <c r="W21" s="88">
        <v>1181</v>
      </c>
    </row>
    <row r="22" spans="2:23" ht="18" customHeight="1">
      <c r="B22" s="30" t="s">
        <v>11</v>
      </c>
      <c r="C22" s="101">
        <f>C20</f>
        <v>42419</v>
      </c>
      <c r="D22" s="31">
        <v>0.72222222222222221</v>
      </c>
      <c r="E22" s="23">
        <f>E20</f>
        <v>4</v>
      </c>
      <c r="F22" s="14"/>
      <c r="G22" s="32">
        <v>2</v>
      </c>
      <c r="H22" s="102" t="s">
        <v>191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  <c r="U22" s="88" t="s">
        <v>217</v>
      </c>
      <c r="V22" s="88"/>
      <c r="W22" s="88" t="s">
        <v>218</v>
      </c>
    </row>
    <row r="23" spans="2:23" ht="18" customHeight="1">
      <c r="B23" s="39" t="str">
        <f>IF(H24="BYE","X","3-4")</f>
        <v>X</v>
      </c>
      <c r="C23" s="92"/>
      <c r="D23" s="22"/>
      <c r="E23" s="23">
        <f>E20</f>
        <v>4</v>
      </c>
      <c r="F23" s="14"/>
      <c r="G23" s="32">
        <v>3</v>
      </c>
      <c r="H23" s="102" t="s">
        <v>228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  <c r="U23" s="88" t="s">
        <v>219</v>
      </c>
      <c r="V23" s="88"/>
      <c r="W23" s="88" t="s">
        <v>220</v>
      </c>
    </row>
    <row r="24" spans="2:23" ht="18" customHeight="1" thickBot="1">
      <c r="B24" s="40" t="str">
        <f>IF(H24="BYE","X","1-4")</f>
        <v>X</v>
      </c>
      <c r="C24" s="101">
        <f>C20</f>
        <v>42419</v>
      </c>
      <c r="D24" s="31"/>
      <c r="E24" s="23">
        <f>E20</f>
        <v>4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s="88" t="s">
        <v>221</v>
      </c>
      <c r="V24" s="88"/>
      <c r="W24" s="88" t="s">
        <v>222</v>
      </c>
    </row>
    <row r="25" spans="2:23" ht="18" customHeight="1" thickBot="1">
      <c r="B25" s="47" t="s">
        <v>12</v>
      </c>
      <c r="C25" s="105"/>
      <c r="D25" s="48">
        <v>0.73611111111111116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88" t="s">
        <v>223</v>
      </c>
      <c r="V25" s="88"/>
      <c r="W25" s="88">
        <v>1091</v>
      </c>
    </row>
    <row r="26" spans="2:23" ht="18" customHeight="1" thickBot="1">
      <c r="U26" s="88" t="s">
        <v>224</v>
      </c>
      <c r="V26" s="88"/>
      <c r="W26" s="88">
        <v>1083</v>
      </c>
    </row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88" t="s">
        <v>189</v>
      </c>
      <c r="V27" s="88"/>
      <c r="W27" s="88">
        <v>1045</v>
      </c>
    </row>
    <row r="28" spans="2:23" ht="18" customHeight="1" thickBot="1">
      <c r="B28" s="11" t="s">
        <v>6</v>
      </c>
      <c r="C28" s="91">
        <v>42419</v>
      </c>
      <c r="D28" s="12">
        <v>0.70833333333333337</v>
      </c>
      <c r="E28" s="13">
        <v>5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  <c r="U28" s="88" t="s">
        <v>225</v>
      </c>
      <c r="V28" s="88"/>
      <c r="W28" s="88">
        <v>1045</v>
      </c>
    </row>
    <row r="29" spans="2:23" ht="18" customHeight="1">
      <c r="B29" s="21" t="str">
        <f>IF(H32="BYE","X","2-4")</f>
        <v>X</v>
      </c>
      <c r="C29" s="92"/>
      <c r="D29" s="22"/>
      <c r="E29" s="23">
        <f>E28</f>
        <v>5</v>
      </c>
      <c r="F29" s="14"/>
      <c r="G29" s="24">
        <v>1</v>
      </c>
      <c r="H29" s="98" t="s">
        <v>214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  <c r="U29" s="88" t="s">
        <v>190</v>
      </c>
      <c r="V29" s="88"/>
      <c r="W29" s="88">
        <v>1024</v>
      </c>
    </row>
    <row r="30" spans="2:23" ht="18" customHeight="1">
      <c r="B30" s="30" t="s">
        <v>11</v>
      </c>
      <c r="C30" s="101">
        <f>C28</f>
        <v>42419</v>
      </c>
      <c r="D30" s="31">
        <v>0.72222222222222221</v>
      </c>
      <c r="E30" s="23">
        <f>E28</f>
        <v>5</v>
      </c>
      <c r="F30" s="14"/>
      <c r="G30" s="32">
        <v>2</v>
      </c>
      <c r="H30" s="102" t="s">
        <v>190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  <c r="U30" s="88" t="s">
        <v>191</v>
      </c>
      <c r="V30" s="88"/>
      <c r="W30" s="88" t="s">
        <v>192</v>
      </c>
    </row>
    <row r="31" spans="2:23" ht="18" customHeight="1">
      <c r="B31" s="39" t="str">
        <f>IF(H32="BYE","X","3-4")</f>
        <v>X</v>
      </c>
      <c r="C31" s="92"/>
      <c r="D31" s="22"/>
      <c r="E31" s="23">
        <f>E28</f>
        <v>5</v>
      </c>
      <c r="F31" s="14"/>
      <c r="G31" s="32">
        <v>3</v>
      </c>
      <c r="H31" s="102" t="s">
        <v>196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  <c r="U31" s="88" t="s">
        <v>193</v>
      </c>
      <c r="V31" s="88"/>
      <c r="W31" s="88" t="s">
        <v>194</v>
      </c>
    </row>
    <row r="32" spans="2:23" ht="18" customHeight="1" thickBot="1">
      <c r="B32" s="40" t="str">
        <f>IF(H32="BYE","X","1-4")</f>
        <v>X</v>
      </c>
      <c r="C32" s="101">
        <f>C28</f>
        <v>42419</v>
      </c>
      <c r="D32" s="31"/>
      <c r="E32" s="23">
        <f>E28</f>
        <v>5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  <c r="U32" s="88" t="s">
        <v>195</v>
      </c>
      <c r="V32" s="88"/>
      <c r="W32" s="88">
        <v>972</v>
      </c>
    </row>
    <row r="33" spans="2:23" ht="18" customHeight="1" thickBot="1">
      <c r="B33" s="47" t="s">
        <v>12</v>
      </c>
      <c r="C33" s="105"/>
      <c r="D33" s="48">
        <v>0.73611111111111116</v>
      </c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88" t="s">
        <v>196</v>
      </c>
      <c r="V33" s="88"/>
      <c r="W33" s="88" t="s">
        <v>197</v>
      </c>
    </row>
    <row r="34" spans="2:23" ht="18" customHeight="1" thickBot="1">
      <c r="U34" s="88" t="s">
        <v>226</v>
      </c>
      <c r="V34" s="88"/>
      <c r="W34" s="88" t="s">
        <v>227</v>
      </c>
    </row>
    <row r="35" spans="2:23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88" t="s">
        <v>198</v>
      </c>
      <c r="V35" s="88"/>
      <c r="W35" s="88" t="s">
        <v>140</v>
      </c>
    </row>
    <row r="36" spans="2:23" ht="18" customHeight="1" thickBot="1">
      <c r="B36" s="11" t="s">
        <v>6</v>
      </c>
      <c r="C36" s="91">
        <v>42419</v>
      </c>
      <c r="D36" s="12">
        <v>0.70833333333333337</v>
      </c>
      <c r="E36" s="13">
        <v>6</v>
      </c>
      <c r="F36" s="14"/>
      <c r="G36" s="93" t="s">
        <v>7</v>
      </c>
      <c r="H36" s="94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9</v>
      </c>
      <c r="R36" s="8" t="s">
        <v>10</v>
      </c>
      <c r="U36" s="88" t="s">
        <v>228</v>
      </c>
      <c r="V36" s="88"/>
      <c r="W36" s="88">
        <v>921</v>
      </c>
    </row>
    <row r="37" spans="2:23" ht="18" customHeight="1">
      <c r="B37" s="21" t="str">
        <f>IF(H40="BYE","X","2-4")</f>
        <v>X</v>
      </c>
      <c r="C37" s="92"/>
      <c r="D37" s="22"/>
      <c r="E37" s="23">
        <f>E36</f>
        <v>6</v>
      </c>
      <c r="F37" s="14"/>
      <c r="G37" s="24">
        <v>1</v>
      </c>
      <c r="H37" s="98" t="s">
        <v>183</v>
      </c>
      <c r="I37" s="99"/>
      <c r="J37" s="99"/>
      <c r="K37" s="100"/>
      <c r="L37" s="25"/>
      <c r="M37" s="26"/>
      <c r="N37" s="26"/>
      <c r="O37" s="27"/>
      <c r="P37" s="96"/>
      <c r="Q37" s="28"/>
      <c r="R37" s="29"/>
      <c r="U37" s="88" t="s">
        <v>200</v>
      </c>
      <c r="V37" s="88"/>
      <c r="W37" s="88">
        <v>921</v>
      </c>
    </row>
    <row r="38" spans="2:23" ht="18" customHeight="1">
      <c r="B38" s="30" t="s">
        <v>11</v>
      </c>
      <c r="C38" s="101">
        <f>C36</f>
        <v>42419</v>
      </c>
      <c r="D38" s="31">
        <v>0.72222222222222221</v>
      </c>
      <c r="E38" s="23">
        <f>E36</f>
        <v>6</v>
      </c>
      <c r="F38" s="14"/>
      <c r="G38" s="32">
        <v>2</v>
      </c>
      <c r="H38" s="102" t="s">
        <v>225</v>
      </c>
      <c r="I38" s="103"/>
      <c r="J38" s="103"/>
      <c r="K38" s="104"/>
      <c r="L38" s="33"/>
      <c r="M38" s="34"/>
      <c r="N38" s="35"/>
      <c r="O38" s="36"/>
      <c r="P38" s="96"/>
      <c r="Q38" s="37"/>
      <c r="R38" s="38"/>
      <c r="U38" s="88" t="s">
        <v>229</v>
      </c>
      <c r="V38" s="88"/>
      <c r="W38" s="88">
        <v>918</v>
      </c>
    </row>
    <row r="39" spans="2:23" ht="18" customHeight="1">
      <c r="B39" s="39" t="str">
        <f>IF(H40="BYE","X","3-4")</f>
        <v>X</v>
      </c>
      <c r="C39" s="92"/>
      <c r="D39" s="22"/>
      <c r="E39" s="23">
        <f>E36</f>
        <v>6</v>
      </c>
      <c r="F39" s="14"/>
      <c r="G39" s="32">
        <v>3</v>
      </c>
      <c r="H39" s="102" t="s">
        <v>200</v>
      </c>
      <c r="I39" s="103"/>
      <c r="J39" s="103"/>
      <c r="K39" s="104"/>
      <c r="L39" s="33"/>
      <c r="M39" s="35"/>
      <c r="N39" s="34"/>
      <c r="O39" s="36"/>
      <c r="P39" s="96"/>
      <c r="Q39" s="37"/>
      <c r="R39" s="38"/>
      <c r="U39" s="88" t="s">
        <v>201</v>
      </c>
      <c r="V39" s="88"/>
      <c r="W39" s="88">
        <v>894</v>
      </c>
    </row>
    <row r="40" spans="2:23" ht="18" customHeight="1" thickBot="1">
      <c r="B40" s="40" t="str">
        <f>IF(H40="BYE","X","1-4")</f>
        <v>X</v>
      </c>
      <c r="C40" s="101">
        <f>C36</f>
        <v>42419</v>
      </c>
      <c r="D40" s="31"/>
      <c r="E40" s="23">
        <f>E36</f>
        <v>6</v>
      </c>
      <c r="F40" s="14"/>
      <c r="G40" s="41">
        <v>4</v>
      </c>
      <c r="H40" s="106" t="s">
        <v>14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  <c r="U40" s="88" t="s">
        <v>230</v>
      </c>
      <c r="V40" s="88"/>
      <c r="W40" s="88" t="s">
        <v>231</v>
      </c>
    </row>
    <row r="41" spans="2:23" ht="18" customHeight="1" thickBot="1">
      <c r="B41" s="47" t="s">
        <v>12</v>
      </c>
      <c r="C41" s="105"/>
      <c r="D41" s="48">
        <v>0.73611111111111116</v>
      </c>
      <c r="E41" s="49">
        <f>E36</f>
        <v>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88" t="s">
        <v>202</v>
      </c>
      <c r="V41" s="88"/>
      <c r="W41" s="88">
        <v>851</v>
      </c>
    </row>
    <row r="42" spans="2:23" ht="18" customHeight="1" thickBot="1">
      <c r="U42" s="88" t="s">
        <v>205</v>
      </c>
      <c r="V42" s="88"/>
      <c r="W42" s="88">
        <v>900</v>
      </c>
    </row>
    <row r="43" spans="2:23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88" t="s">
        <v>204</v>
      </c>
      <c r="V43" s="88"/>
      <c r="W43" s="88">
        <v>900</v>
      </c>
    </row>
    <row r="44" spans="2:23" ht="18" customHeight="1" thickBot="1">
      <c r="B44" s="11" t="s">
        <v>6</v>
      </c>
      <c r="C44" s="91">
        <v>42419</v>
      </c>
      <c r="D44" s="12">
        <v>0.70833333333333337</v>
      </c>
      <c r="E44" s="13">
        <v>7</v>
      </c>
      <c r="F44" s="14"/>
      <c r="G44" s="93" t="s">
        <v>7</v>
      </c>
      <c r="H44" s="94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9</v>
      </c>
      <c r="R44" s="8" t="s">
        <v>10</v>
      </c>
    </row>
    <row r="45" spans="2:23" ht="18" customHeight="1">
      <c r="B45" s="21" t="str">
        <f>IF(H48="BYE","X","2-4")</f>
        <v>X</v>
      </c>
      <c r="C45" s="92"/>
      <c r="D45" s="22"/>
      <c r="E45" s="23">
        <f>E44</f>
        <v>7</v>
      </c>
      <c r="F45" s="14"/>
      <c r="G45" s="24">
        <v>1</v>
      </c>
      <c r="H45" s="98" t="s">
        <v>215</v>
      </c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23" ht="18" customHeight="1">
      <c r="B46" s="30" t="s">
        <v>11</v>
      </c>
      <c r="C46" s="101">
        <f>C44</f>
        <v>42419</v>
      </c>
      <c r="D46" s="31">
        <v>0.72222222222222221</v>
      </c>
      <c r="E46" s="23">
        <f>E44</f>
        <v>7</v>
      </c>
      <c r="F46" s="14"/>
      <c r="G46" s="32">
        <v>2</v>
      </c>
      <c r="H46" s="102" t="s">
        <v>189</v>
      </c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23" ht="18" customHeight="1">
      <c r="B47" s="39" t="str">
        <f>IF(H48="BYE","X","3-4")</f>
        <v>X</v>
      </c>
      <c r="C47" s="92"/>
      <c r="D47" s="22"/>
      <c r="E47" s="23">
        <f>E44</f>
        <v>7</v>
      </c>
      <c r="F47" s="14"/>
      <c r="G47" s="32">
        <v>3</v>
      </c>
      <c r="H47" s="102" t="s">
        <v>229</v>
      </c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23" ht="18" customHeight="1" thickBot="1">
      <c r="B48" s="40" t="str">
        <f>IF(H48="BYE","X","1-4")</f>
        <v>X</v>
      </c>
      <c r="C48" s="101">
        <f>C44</f>
        <v>42419</v>
      </c>
      <c r="D48" s="31"/>
      <c r="E48" s="23">
        <f>E44</f>
        <v>7</v>
      </c>
      <c r="F48" s="14"/>
      <c r="G48" s="41">
        <v>4</v>
      </c>
      <c r="H48" s="106" t="s">
        <v>14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  <c r="T48" s="1">
        <f>24/3</f>
        <v>8</v>
      </c>
    </row>
    <row r="49" spans="2:18" ht="18" customHeight="1" thickBot="1">
      <c r="B49" s="47" t="s">
        <v>12</v>
      </c>
      <c r="C49" s="105"/>
      <c r="D49" s="48">
        <v>0.73611111111111116</v>
      </c>
      <c r="E49" s="49">
        <f>E44</f>
        <v>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1">
        <v>42419</v>
      </c>
      <c r="D52" s="12">
        <v>0.70833333333333337</v>
      </c>
      <c r="E52" s="13">
        <v>8</v>
      </c>
      <c r="F52" s="14"/>
      <c r="G52" s="93" t="s">
        <v>7</v>
      </c>
      <c r="H52" s="94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8</v>
      </c>
      <c r="F53" s="14"/>
      <c r="G53" s="24">
        <v>1</v>
      </c>
      <c r="H53" s="98" t="s">
        <v>186</v>
      </c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11</v>
      </c>
      <c r="C54" s="101">
        <f>C52</f>
        <v>42419</v>
      </c>
      <c r="D54" s="31">
        <v>0.72222222222222221</v>
      </c>
      <c r="E54" s="23">
        <f>E52</f>
        <v>8</v>
      </c>
      <c r="F54" s="14"/>
      <c r="G54" s="32">
        <v>2</v>
      </c>
      <c r="H54" s="102" t="s">
        <v>224</v>
      </c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8</v>
      </c>
      <c r="F55" s="14"/>
      <c r="G55" s="32">
        <v>3</v>
      </c>
      <c r="H55" s="102" t="s">
        <v>201</v>
      </c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42419</v>
      </c>
      <c r="D56" s="31"/>
      <c r="E56" s="23">
        <f>E52</f>
        <v>8</v>
      </c>
      <c r="F56" s="14"/>
      <c r="G56" s="41">
        <v>4</v>
      </c>
      <c r="H56" s="106" t="s">
        <v>14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12</v>
      </c>
      <c r="C57" s="105"/>
      <c r="D57" s="48">
        <v>0.73611111111111116</v>
      </c>
      <c r="E57" s="49">
        <f>E52</f>
        <v>8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1">
        <v>42419</v>
      </c>
      <c r="D60" s="12">
        <v>0.70833333333333337</v>
      </c>
      <c r="E60" s="13">
        <v>9</v>
      </c>
      <c r="F60" s="14"/>
      <c r="G60" s="93" t="s">
        <v>7</v>
      </c>
      <c r="H60" s="94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9</v>
      </c>
      <c r="F61" s="14"/>
      <c r="G61" s="24">
        <v>1</v>
      </c>
      <c r="H61" s="98" t="s">
        <v>217</v>
      </c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11</v>
      </c>
      <c r="C62" s="101">
        <f>C60</f>
        <v>42419</v>
      </c>
      <c r="D62" s="31">
        <v>0.72222222222222221</v>
      </c>
      <c r="E62" s="23">
        <f>E60</f>
        <v>9</v>
      </c>
      <c r="F62" s="14"/>
      <c r="G62" s="32">
        <v>2</v>
      </c>
      <c r="H62" s="102" t="s">
        <v>223</v>
      </c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9</v>
      </c>
      <c r="F63" s="14"/>
      <c r="G63" s="32">
        <v>3</v>
      </c>
      <c r="H63" s="102" t="s">
        <v>230</v>
      </c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42419</v>
      </c>
      <c r="D64" s="31"/>
      <c r="E64" s="23">
        <f>E60</f>
        <v>9</v>
      </c>
      <c r="F64" s="14"/>
      <c r="G64" s="41">
        <v>4</v>
      </c>
      <c r="H64" s="106" t="s">
        <v>202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1:18" ht="18" customHeight="1" thickBot="1">
      <c r="B65" s="47" t="s">
        <v>12</v>
      </c>
      <c r="C65" s="105"/>
      <c r="D65" s="48">
        <v>0.73611111111111116</v>
      </c>
      <c r="E65" s="49">
        <f>E60</f>
        <v>9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1:18" ht="18" customHeight="1" thickBot="1"/>
    <row r="67" spans="1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1:18" ht="18" customHeight="1" thickBot="1">
      <c r="B68" s="11" t="s">
        <v>6</v>
      </c>
      <c r="C68" s="91">
        <v>42419</v>
      </c>
      <c r="D68" s="12">
        <v>0.70833333333333337</v>
      </c>
      <c r="E68" s="13">
        <v>10</v>
      </c>
      <c r="F68" s="14"/>
      <c r="G68" s="93" t="s">
        <v>7</v>
      </c>
      <c r="H68" s="94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9</v>
      </c>
      <c r="R68" s="8" t="s">
        <v>10</v>
      </c>
    </row>
    <row r="69" spans="1:18" ht="18" customHeight="1">
      <c r="B69" s="21" t="str">
        <f>IF(H72="BYE","X","2-4")</f>
        <v>2-4</v>
      </c>
      <c r="C69" s="92"/>
      <c r="D69" s="22"/>
      <c r="E69" s="23">
        <f>E68</f>
        <v>10</v>
      </c>
      <c r="F69" s="14"/>
      <c r="G69" s="24">
        <v>1</v>
      </c>
      <c r="H69" s="98" t="s">
        <v>219</v>
      </c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1:18" ht="18" customHeight="1">
      <c r="B70" s="30" t="s">
        <v>11</v>
      </c>
      <c r="C70" s="101">
        <f>C68</f>
        <v>42419</v>
      </c>
      <c r="D70" s="31">
        <v>0.72222222222222221</v>
      </c>
      <c r="E70" s="23">
        <f>E68</f>
        <v>10</v>
      </c>
      <c r="F70" s="14"/>
      <c r="G70" s="32">
        <v>2</v>
      </c>
      <c r="H70" s="102" t="s">
        <v>221</v>
      </c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1:18" ht="18" customHeight="1">
      <c r="B71" s="39" t="str">
        <f>IF(H72="BYE","X","3-4")</f>
        <v>3-4</v>
      </c>
      <c r="C71" s="92"/>
      <c r="D71" s="22"/>
      <c r="E71" s="23">
        <f>E68</f>
        <v>10</v>
      </c>
      <c r="F71" s="14"/>
      <c r="G71" s="32">
        <v>3</v>
      </c>
      <c r="H71" s="102" t="s">
        <v>205</v>
      </c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1:18" ht="18" customHeight="1" thickBot="1">
      <c r="B72" s="40" t="str">
        <f>IF(H72="BYE","X","1-4")</f>
        <v>1-4</v>
      </c>
      <c r="C72" s="101">
        <f>C68</f>
        <v>42419</v>
      </c>
      <c r="D72" s="31"/>
      <c r="E72" s="23">
        <f>E68</f>
        <v>10</v>
      </c>
      <c r="F72" s="14"/>
      <c r="G72" s="41">
        <v>4</v>
      </c>
      <c r="H72" s="106" t="s">
        <v>204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1:18" ht="18" customHeight="1" thickBot="1">
      <c r="B73" s="47" t="s">
        <v>12</v>
      </c>
      <c r="C73" s="105"/>
      <c r="D73" s="48">
        <v>0.73611111111111116</v>
      </c>
      <c r="E73" s="49">
        <f>E68</f>
        <v>10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1:18" ht="18" customHeight="1"/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/>
    <row r="187" spans="1:18" ht="18" customHeight="1"/>
    <row r="188" spans="1:18" ht="18" customHeight="1"/>
    <row r="189" spans="1:18" ht="18" customHeight="1"/>
    <row r="190" spans="1:18" ht="18" customHeight="1"/>
    <row r="191" spans="1:18" ht="18" customHeight="1"/>
    <row r="192" spans="1:18" ht="18" customHeight="1"/>
    <row r="193" ht="18" customHeight="1"/>
  </sheetData>
  <mergeCells count="85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</mergeCells>
  <conditionalFormatting sqref="Q6:Q8">
    <cfRule type="cellIs" dxfId="177" priority="36" stopIfTrue="1" operator="equal">
      <formula>0</formula>
    </cfRule>
  </conditionalFormatting>
  <conditionalFormatting sqref="Q5">
    <cfRule type="cellIs" dxfId="176" priority="35" stopIfTrue="1" operator="equal">
      <formula>0</formula>
    </cfRule>
  </conditionalFormatting>
  <conditionalFormatting sqref="Q14:Q16">
    <cfRule type="cellIs" dxfId="175" priority="34" stopIfTrue="1" operator="equal">
      <formula>0</formula>
    </cfRule>
  </conditionalFormatting>
  <conditionalFormatting sqref="Q13">
    <cfRule type="cellIs" dxfId="174" priority="33" stopIfTrue="1" operator="equal">
      <formula>0</formula>
    </cfRule>
  </conditionalFormatting>
  <conditionalFormatting sqref="Q22:Q24">
    <cfRule type="cellIs" dxfId="173" priority="32" stopIfTrue="1" operator="equal">
      <formula>0</formula>
    </cfRule>
  </conditionalFormatting>
  <conditionalFormatting sqref="Q21">
    <cfRule type="cellIs" dxfId="172" priority="31" stopIfTrue="1" operator="equal">
      <formula>0</formula>
    </cfRule>
  </conditionalFormatting>
  <conditionalFormatting sqref="Q30:Q32">
    <cfRule type="cellIs" dxfId="171" priority="30" stopIfTrue="1" operator="equal">
      <formula>0</formula>
    </cfRule>
  </conditionalFormatting>
  <conditionalFormatting sqref="Q29">
    <cfRule type="cellIs" dxfId="170" priority="29" stopIfTrue="1" operator="equal">
      <formula>0</formula>
    </cfRule>
  </conditionalFormatting>
  <conditionalFormatting sqref="Q38:Q40">
    <cfRule type="cellIs" dxfId="169" priority="28" stopIfTrue="1" operator="equal">
      <formula>0</formula>
    </cfRule>
  </conditionalFormatting>
  <conditionalFormatting sqref="Q37">
    <cfRule type="cellIs" dxfId="168" priority="27" stopIfTrue="1" operator="equal">
      <formula>0</formula>
    </cfRule>
  </conditionalFormatting>
  <conditionalFormatting sqref="Q46:Q48">
    <cfRule type="cellIs" dxfId="167" priority="26" stopIfTrue="1" operator="equal">
      <formula>0</formula>
    </cfRule>
  </conditionalFormatting>
  <conditionalFormatting sqref="Q45">
    <cfRule type="cellIs" dxfId="166" priority="25" stopIfTrue="1" operator="equal">
      <formula>0</formula>
    </cfRule>
  </conditionalFormatting>
  <conditionalFormatting sqref="Q54:Q56">
    <cfRule type="cellIs" dxfId="165" priority="24" stopIfTrue="1" operator="equal">
      <formula>0</formula>
    </cfRule>
  </conditionalFormatting>
  <conditionalFormatting sqref="Q53">
    <cfRule type="cellIs" dxfId="164" priority="23" stopIfTrue="1" operator="equal">
      <formula>0</formula>
    </cfRule>
  </conditionalFormatting>
  <conditionalFormatting sqref="Q62:Q64">
    <cfRule type="cellIs" dxfId="163" priority="22" stopIfTrue="1" operator="equal">
      <formula>0</formula>
    </cfRule>
  </conditionalFormatting>
  <conditionalFormatting sqref="Q61">
    <cfRule type="cellIs" dxfId="162" priority="21" stopIfTrue="1" operator="equal">
      <formula>0</formula>
    </cfRule>
  </conditionalFormatting>
  <conditionalFormatting sqref="Q70:Q72">
    <cfRule type="cellIs" dxfId="161" priority="20" stopIfTrue="1" operator="equal">
      <formula>0</formula>
    </cfRule>
  </conditionalFormatting>
  <conditionalFormatting sqref="Q69">
    <cfRule type="cellIs" dxfId="160" priority="1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04"/>
  <sheetViews>
    <sheetView view="pageBreakPreview" zoomScaleSheetLayoutView="100" workbookViewId="0">
      <selection activeCell="M15" sqref="M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13</v>
      </c>
      <c r="L1" s="111"/>
      <c r="M1" s="111"/>
      <c r="N1" s="111"/>
      <c r="O1" s="111" t="s">
        <v>18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42419</v>
      </c>
      <c r="D4" s="12">
        <v>0.45833333333333331</v>
      </c>
      <c r="E4" s="13">
        <v>6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6</v>
      </c>
      <c r="F5" s="14"/>
      <c r="G5" s="24">
        <v>1</v>
      </c>
      <c r="H5" s="98" t="s">
        <v>53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42419</v>
      </c>
      <c r="D6" s="31">
        <v>0.47222222222222227</v>
      </c>
      <c r="E6" s="23">
        <f>E4</f>
        <v>6</v>
      </c>
      <c r="F6" s="14"/>
      <c r="G6" s="32">
        <v>2</v>
      </c>
      <c r="H6" s="102" t="s">
        <v>58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53</v>
      </c>
      <c r="W6" s="89">
        <v>1032</v>
      </c>
    </row>
    <row r="7" spans="1:23" ht="18" customHeight="1">
      <c r="B7" s="39" t="str">
        <f>IF(H8="BYE","X","3-4")</f>
        <v>X</v>
      </c>
      <c r="C7" s="92"/>
      <c r="D7" s="22"/>
      <c r="E7" s="23">
        <f>E4</f>
        <v>6</v>
      </c>
      <c r="F7" s="14"/>
      <c r="G7" s="32">
        <v>3</v>
      </c>
      <c r="H7" s="102" t="s">
        <v>60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54</v>
      </c>
      <c r="W7" s="89" t="s">
        <v>94</v>
      </c>
    </row>
    <row r="8" spans="1:23" ht="18" customHeight="1" thickBot="1">
      <c r="B8" s="40" t="str">
        <f>IF(H8="BYE","X","1-4")</f>
        <v>X</v>
      </c>
      <c r="C8" s="101">
        <f>C4</f>
        <v>42419</v>
      </c>
      <c r="D8" s="31"/>
      <c r="E8" s="23">
        <f>E4</f>
        <v>6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55</v>
      </c>
      <c r="W8" s="89" t="s">
        <v>95</v>
      </c>
    </row>
    <row r="9" spans="1:23" ht="18" customHeight="1" thickBot="1">
      <c r="B9" s="47" t="s">
        <v>12</v>
      </c>
      <c r="C9" s="105"/>
      <c r="D9" s="48">
        <v>0.4861111111111111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56</v>
      </c>
      <c r="W9" s="89">
        <v>841</v>
      </c>
    </row>
    <row r="10" spans="1:23" ht="18" customHeight="1" thickBot="1">
      <c r="U10" s="88" t="s">
        <v>57</v>
      </c>
      <c r="W10" s="89" t="s">
        <v>92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58</v>
      </c>
      <c r="W11" s="89" t="s">
        <v>96</v>
      </c>
    </row>
    <row r="12" spans="1:23" ht="18" customHeight="1" thickBot="1">
      <c r="B12" s="11" t="s">
        <v>6</v>
      </c>
      <c r="C12" s="91">
        <v>42419</v>
      </c>
      <c r="D12" s="12">
        <v>0.45833333333333331</v>
      </c>
      <c r="E12" s="13">
        <v>7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59</v>
      </c>
      <c r="W12" s="89" t="s">
        <v>93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7</v>
      </c>
      <c r="F13" s="14"/>
      <c r="G13" s="24">
        <v>1</v>
      </c>
      <c r="H13" s="98" t="s">
        <v>54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60</v>
      </c>
      <c r="W13" s="90">
        <v>900</v>
      </c>
    </row>
    <row r="14" spans="1:23" ht="18" customHeight="1">
      <c r="B14" s="30" t="s">
        <v>11</v>
      </c>
      <c r="C14" s="101">
        <f>C12</f>
        <v>42419</v>
      </c>
      <c r="D14" s="31">
        <v>0.47222222222222227</v>
      </c>
      <c r="E14" s="23">
        <f>E12</f>
        <v>7</v>
      </c>
      <c r="F14" s="14"/>
      <c r="G14" s="32">
        <v>2</v>
      </c>
      <c r="H14" s="102" t="s">
        <v>57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61</v>
      </c>
      <c r="W14" s="90">
        <v>900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7</v>
      </c>
      <c r="F15" s="14"/>
      <c r="G15" s="32">
        <v>3</v>
      </c>
      <c r="H15" s="102" t="s">
        <v>61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62</v>
      </c>
      <c r="W15" s="90">
        <v>900</v>
      </c>
    </row>
    <row r="16" spans="1:23" ht="18" customHeight="1" thickBot="1">
      <c r="B16" s="40" t="str">
        <f>IF(H16="BYE","X","1-4")</f>
        <v>X</v>
      </c>
      <c r="C16" s="101">
        <f>C12</f>
        <v>42419</v>
      </c>
      <c r="D16" s="31"/>
      <c r="E16" s="23">
        <f>E12</f>
        <v>7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1:18" ht="18" customHeight="1" thickBot="1">
      <c r="B17" s="47" t="s">
        <v>12</v>
      </c>
      <c r="C17" s="105"/>
      <c r="D17" s="48">
        <v>0.4861111111111111</v>
      </c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/>
    <row r="19" spans="1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>
      <c r="B20" s="11" t="s">
        <v>6</v>
      </c>
      <c r="C20" s="91">
        <v>42419</v>
      </c>
      <c r="D20" s="12">
        <v>0.45833333333333331</v>
      </c>
      <c r="E20" s="13">
        <v>8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</row>
    <row r="21" spans="1:18" ht="18" customHeight="1">
      <c r="B21" s="21" t="str">
        <f>IF(H24="BYE","X","2-4")</f>
        <v>2-4</v>
      </c>
      <c r="C21" s="92"/>
      <c r="D21" s="22"/>
      <c r="E21" s="23">
        <f>E20</f>
        <v>8</v>
      </c>
      <c r="F21" s="14"/>
      <c r="G21" s="24">
        <v>1</v>
      </c>
      <c r="H21" s="98" t="s">
        <v>55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1:18" ht="18" customHeight="1">
      <c r="B22" s="30" t="s">
        <v>11</v>
      </c>
      <c r="C22" s="101">
        <f>C20</f>
        <v>42419</v>
      </c>
      <c r="D22" s="31">
        <v>0.47222222222222227</v>
      </c>
      <c r="E22" s="23">
        <f>E20</f>
        <v>8</v>
      </c>
      <c r="F22" s="14"/>
      <c r="G22" s="32">
        <v>2</v>
      </c>
      <c r="H22" s="102" t="s">
        <v>56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1:18" ht="18" customHeight="1">
      <c r="B23" s="39" t="str">
        <f>IF(H24="BYE","X","3-4")</f>
        <v>3-4</v>
      </c>
      <c r="C23" s="92"/>
      <c r="D23" s="22"/>
      <c r="E23" s="23">
        <f>E20</f>
        <v>8</v>
      </c>
      <c r="F23" s="14"/>
      <c r="G23" s="32">
        <v>3</v>
      </c>
      <c r="H23" s="102" t="s">
        <v>59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1:18" ht="18" customHeight="1" thickBot="1">
      <c r="B24" s="40" t="str">
        <f>IF(H24="BYE","X","1-4")</f>
        <v>1-4</v>
      </c>
      <c r="C24" s="101">
        <f>C20</f>
        <v>42419</v>
      </c>
      <c r="D24" s="31"/>
      <c r="E24" s="23">
        <f>E20</f>
        <v>8</v>
      </c>
      <c r="F24" s="14"/>
      <c r="G24" s="41">
        <v>4</v>
      </c>
      <c r="H24" s="106" t="s">
        <v>62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1:18" ht="18" customHeight="1" thickBot="1">
      <c r="B25" s="47" t="s">
        <v>12</v>
      </c>
      <c r="C25" s="105"/>
      <c r="D25" s="48">
        <v>0.4861111111111111</v>
      </c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/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31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2:C13"/>
    <mergeCell ref="G12:H12"/>
    <mergeCell ref="C16:C17"/>
    <mergeCell ref="H16:K16"/>
    <mergeCell ref="P20:P24"/>
    <mergeCell ref="H21:K21"/>
    <mergeCell ref="C22:C23"/>
    <mergeCell ref="H22:K22"/>
    <mergeCell ref="H23:K23"/>
    <mergeCell ref="C24:C25"/>
    <mergeCell ref="H24:K24"/>
    <mergeCell ref="C20:C21"/>
    <mergeCell ref="G20:H20"/>
  </mergeCells>
  <conditionalFormatting sqref="Q6:Q8">
    <cfRule type="cellIs" dxfId="159" priority="36" stopIfTrue="1" operator="equal">
      <formula>0</formula>
    </cfRule>
  </conditionalFormatting>
  <conditionalFormatting sqref="Q5">
    <cfRule type="cellIs" dxfId="158" priority="35" stopIfTrue="1" operator="equal">
      <formula>0</formula>
    </cfRule>
  </conditionalFormatting>
  <conditionalFormatting sqref="Q14:Q16">
    <cfRule type="cellIs" dxfId="157" priority="34" stopIfTrue="1" operator="equal">
      <formula>0</formula>
    </cfRule>
  </conditionalFormatting>
  <conditionalFormatting sqref="Q13">
    <cfRule type="cellIs" dxfId="156" priority="33" stopIfTrue="1" operator="equal">
      <formula>0</formula>
    </cfRule>
  </conditionalFormatting>
  <conditionalFormatting sqref="Q22:Q24">
    <cfRule type="cellIs" dxfId="155" priority="32" stopIfTrue="1" operator="equal">
      <formula>0</formula>
    </cfRule>
  </conditionalFormatting>
  <conditionalFormatting sqref="Q21">
    <cfRule type="cellIs" dxfId="154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04"/>
  <sheetViews>
    <sheetView view="pageBreakPreview" topLeftCell="A22" zoomScaleSheetLayoutView="100" workbookViewId="0">
      <selection sqref="A1:S3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15</v>
      </c>
      <c r="L1" s="111"/>
      <c r="M1" s="111"/>
      <c r="N1" s="111"/>
      <c r="O1" s="111" t="s">
        <v>18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42419</v>
      </c>
      <c r="D4" s="12">
        <v>0.5625</v>
      </c>
      <c r="E4" s="13">
        <v>3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3</v>
      </c>
      <c r="F5" s="14"/>
      <c r="G5" s="24">
        <v>1</v>
      </c>
      <c r="H5" s="98" t="s">
        <v>63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42419</v>
      </c>
      <c r="D6" s="31">
        <v>0.57638888888888895</v>
      </c>
      <c r="E6" s="23">
        <f>E4</f>
        <v>3</v>
      </c>
      <c r="F6" s="14"/>
      <c r="G6" s="32">
        <v>2</v>
      </c>
      <c r="H6" s="102" t="s">
        <v>57</v>
      </c>
      <c r="I6" s="103"/>
      <c r="J6" s="103"/>
      <c r="K6" s="104"/>
      <c r="L6" s="33"/>
      <c r="M6" s="34"/>
      <c r="N6" s="35"/>
      <c r="O6" s="36"/>
      <c r="P6" s="96"/>
      <c r="Q6" s="37"/>
      <c r="R6" s="38"/>
    </row>
    <row r="7" spans="1:23" ht="18" customHeight="1">
      <c r="B7" s="39" t="str">
        <f>IF(H8="BYE","X","3-4")</f>
        <v>X</v>
      </c>
      <c r="C7" s="92"/>
      <c r="D7" s="22"/>
      <c r="E7" s="23">
        <f>E4</f>
        <v>3</v>
      </c>
      <c r="F7" s="14"/>
      <c r="G7" s="32">
        <v>3</v>
      </c>
      <c r="H7" s="102" t="s">
        <v>59</v>
      </c>
      <c r="I7" s="103"/>
      <c r="J7" s="103"/>
      <c r="K7" s="104"/>
      <c r="L7" s="33"/>
      <c r="M7" s="35"/>
      <c r="N7" s="34"/>
      <c r="O7" s="36"/>
      <c r="P7" s="96"/>
      <c r="Q7" s="37"/>
      <c r="R7" s="38"/>
    </row>
    <row r="8" spans="1:23" ht="18" customHeight="1" thickBot="1">
      <c r="B8" s="40" t="str">
        <f>IF(H8="BYE","X","1-4")</f>
        <v>X</v>
      </c>
      <c r="C8" s="101">
        <f>C4</f>
        <v>42419</v>
      </c>
      <c r="D8" s="31"/>
      <c r="E8" s="23">
        <f>E4</f>
        <v>3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</row>
    <row r="9" spans="1:23" ht="18" customHeight="1" thickBot="1">
      <c r="B9" s="47" t="s">
        <v>12</v>
      </c>
      <c r="C9" s="105"/>
      <c r="D9" s="48">
        <v>0.59027777777777779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63</v>
      </c>
      <c r="W9" s="89" t="s">
        <v>88</v>
      </c>
    </row>
    <row r="10" spans="1:23" ht="18" customHeight="1" thickBot="1">
      <c r="U10" s="88" t="s">
        <v>64</v>
      </c>
      <c r="W10" s="89" t="s">
        <v>89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53</v>
      </c>
      <c r="W11" s="89">
        <v>1032</v>
      </c>
    </row>
    <row r="12" spans="1:23" ht="18" customHeight="1" thickBot="1">
      <c r="B12" s="11" t="s">
        <v>6</v>
      </c>
      <c r="C12" s="91">
        <v>42419</v>
      </c>
      <c r="D12" s="12">
        <v>0.5625</v>
      </c>
      <c r="E12" s="13">
        <v>4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65</v>
      </c>
      <c r="W12" s="89" t="s">
        <v>90</v>
      </c>
    </row>
    <row r="13" spans="1:23" ht="18" customHeight="1">
      <c r="B13" s="21" t="str">
        <f>IF(H16="BYE","X","2-4")</f>
        <v>X</v>
      </c>
      <c r="C13" s="92"/>
      <c r="D13" s="22"/>
      <c r="E13" s="23">
        <f>E12</f>
        <v>4</v>
      </c>
      <c r="F13" s="14"/>
      <c r="G13" s="24">
        <v>1</v>
      </c>
      <c r="H13" s="98" t="s">
        <v>64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66</v>
      </c>
      <c r="W13" s="89">
        <v>1004</v>
      </c>
    </row>
    <row r="14" spans="1:23" ht="18" customHeight="1">
      <c r="B14" s="30" t="s">
        <v>11</v>
      </c>
      <c r="C14" s="101">
        <f>C12</f>
        <v>42419</v>
      </c>
      <c r="D14" s="31">
        <v>0.57638888888888895</v>
      </c>
      <c r="E14" s="23">
        <f>E12</f>
        <v>4</v>
      </c>
      <c r="F14" s="14"/>
      <c r="G14" s="32">
        <v>2</v>
      </c>
      <c r="H14" s="102" t="s">
        <v>56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67</v>
      </c>
      <c r="W14" s="89">
        <v>898</v>
      </c>
    </row>
    <row r="15" spans="1:23" ht="18" customHeight="1">
      <c r="B15" s="39" t="str">
        <f>IF(H16="BYE","X","3-4")</f>
        <v>X</v>
      </c>
      <c r="C15" s="92"/>
      <c r="D15" s="22"/>
      <c r="E15" s="23">
        <f>E12</f>
        <v>4</v>
      </c>
      <c r="F15" s="14"/>
      <c r="G15" s="32">
        <v>3</v>
      </c>
      <c r="H15" s="102" t="s">
        <v>70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56</v>
      </c>
      <c r="W15" s="89">
        <v>841</v>
      </c>
    </row>
    <row r="16" spans="1:23" ht="18" customHeight="1" thickBot="1">
      <c r="B16" s="40" t="str">
        <f>IF(H16="BYE","X","1-4")</f>
        <v>X</v>
      </c>
      <c r="C16" s="101">
        <f>C12</f>
        <v>42419</v>
      </c>
      <c r="D16" s="31"/>
      <c r="E16" s="23">
        <f>E12</f>
        <v>4</v>
      </c>
      <c r="F16" s="14"/>
      <c r="G16" s="41">
        <v>4</v>
      </c>
      <c r="H16" s="106" t="s">
        <v>14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57</v>
      </c>
      <c r="W16" s="89" t="s">
        <v>92</v>
      </c>
    </row>
    <row r="17" spans="2:23" ht="18" customHeight="1" thickBot="1">
      <c r="B17" s="47" t="s">
        <v>12</v>
      </c>
      <c r="C17" s="105"/>
      <c r="D17" s="48">
        <v>0.59027777777777779</v>
      </c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88" t="s">
        <v>59</v>
      </c>
      <c r="W17" s="89" t="s">
        <v>93</v>
      </c>
    </row>
    <row r="18" spans="2:23" ht="18" customHeight="1" thickBot="1">
      <c r="U18" s="88" t="s">
        <v>68</v>
      </c>
      <c r="W18" s="89">
        <v>96</v>
      </c>
    </row>
    <row r="19" spans="2:23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88" t="s">
        <v>69</v>
      </c>
      <c r="W19" s="90">
        <v>900</v>
      </c>
    </row>
    <row r="20" spans="2:23" ht="18" customHeight="1" thickBot="1">
      <c r="B20" s="11" t="s">
        <v>6</v>
      </c>
      <c r="C20" s="91">
        <v>42419</v>
      </c>
      <c r="D20" s="12">
        <v>0.5625</v>
      </c>
      <c r="E20" s="13">
        <v>5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  <c r="U20" s="88" t="s">
        <v>70</v>
      </c>
      <c r="W20" s="90">
        <v>900</v>
      </c>
    </row>
    <row r="21" spans="2:23" ht="18" customHeight="1">
      <c r="B21" s="21" t="str">
        <f>IF(H24="BYE","X","2-4")</f>
        <v>X</v>
      </c>
      <c r="C21" s="92"/>
      <c r="D21" s="22"/>
      <c r="E21" s="23">
        <f>E20</f>
        <v>5</v>
      </c>
      <c r="F21" s="14"/>
      <c r="G21" s="24">
        <v>1</v>
      </c>
      <c r="H21" s="98" t="s">
        <v>53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23" ht="18" customHeight="1">
      <c r="B22" s="30" t="s">
        <v>11</v>
      </c>
      <c r="C22" s="101">
        <f>C20</f>
        <v>42419</v>
      </c>
      <c r="D22" s="31">
        <v>0.57638888888888895</v>
      </c>
      <c r="E22" s="23">
        <f>E20</f>
        <v>5</v>
      </c>
      <c r="F22" s="14"/>
      <c r="G22" s="32">
        <v>2</v>
      </c>
      <c r="H22" s="102" t="s">
        <v>67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23" ht="18" customHeight="1">
      <c r="B23" s="39" t="str">
        <f>IF(H24="BYE","X","3-4")</f>
        <v>X</v>
      </c>
      <c r="C23" s="92"/>
      <c r="D23" s="22"/>
      <c r="E23" s="23">
        <f>E20</f>
        <v>5</v>
      </c>
      <c r="F23" s="14"/>
      <c r="G23" s="32">
        <v>3</v>
      </c>
      <c r="H23" s="102" t="s">
        <v>68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23" ht="18" customHeight="1" thickBot="1">
      <c r="B24" s="40" t="str">
        <f>IF(H24="BYE","X","1-4")</f>
        <v>X</v>
      </c>
      <c r="C24" s="101">
        <f>C20</f>
        <v>42419</v>
      </c>
      <c r="D24" s="31"/>
      <c r="E24" s="23">
        <f>E20</f>
        <v>5</v>
      </c>
      <c r="F24" s="14"/>
      <c r="G24" s="41">
        <v>4</v>
      </c>
      <c r="H24" s="106" t="s">
        <v>14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3" ht="18" customHeight="1" thickBot="1">
      <c r="B25" s="47" t="s">
        <v>12</v>
      </c>
      <c r="C25" s="105"/>
      <c r="D25" s="48">
        <v>0.59027777777777779</v>
      </c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3" ht="18" customHeight="1" thickBot="1"/>
    <row r="27" spans="2:23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3" ht="18" customHeight="1" thickBot="1">
      <c r="B28" s="11" t="s">
        <v>6</v>
      </c>
      <c r="C28" s="91">
        <v>42419</v>
      </c>
      <c r="D28" s="12">
        <v>0.60416666666666663</v>
      </c>
      <c r="E28" s="13">
        <v>5</v>
      </c>
      <c r="F28" s="14"/>
      <c r="G28" s="93" t="s">
        <v>7</v>
      </c>
      <c r="H28" s="94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9</v>
      </c>
      <c r="R28" s="8" t="s">
        <v>10</v>
      </c>
    </row>
    <row r="29" spans="2:23" ht="18" customHeight="1">
      <c r="B29" s="21" t="str">
        <f>IF(H32="BYE","X","2-4")</f>
        <v>X</v>
      </c>
      <c r="C29" s="92"/>
      <c r="D29" s="22"/>
      <c r="E29" s="13">
        <v>5</v>
      </c>
      <c r="F29" s="14"/>
      <c r="G29" s="24">
        <v>1</v>
      </c>
      <c r="H29" s="98" t="s">
        <v>65</v>
      </c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3" ht="18" customHeight="1">
      <c r="B30" s="30" t="s">
        <v>11</v>
      </c>
      <c r="C30" s="101">
        <f>C28</f>
        <v>42419</v>
      </c>
      <c r="D30" s="31">
        <v>0.61805555555555558</v>
      </c>
      <c r="E30" s="23">
        <f>E28</f>
        <v>5</v>
      </c>
      <c r="F30" s="14"/>
      <c r="G30" s="32">
        <v>2</v>
      </c>
      <c r="H30" s="102" t="s">
        <v>66</v>
      </c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3" ht="18" customHeight="1">
      <c r="B31" s="39" t="str">
        <f>IF(H32="BYE","X","3-4")</f>
        <v>X</v>
      </c>
      <c r="C31" s="92"/>
      <c r="D31" s="22"/>
      <c r="E31" s="23">
        <f>E28</f>
        <v>5</v>
      </c>
      <c r="F31" s="14"/>
      <c r="G31" s="32">
        <v>3</v>
      </c>
      <c r="H31" s="102" t="s">
        <v>69</v>
      </c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3" ht="18" customHeight="1" thickBot="1">
      <c r="B32" s="40" t="str">
        <f>IF(H32="BYE","X","1-4")</f>
        <v>X</v>
      </c>
      <c r="C32" s="101">
        <f>C28</f>
        <v>42419</v>
      </c>
      <c r="D32" s="31"/>
      <c r="E32" s="23">
        <f>E28</f>
        <v>5</v>
      </c>
      <c r="F32" s="14"/>
      <c r="G32" s="41">
        <v>4</v>
      </c>
      <c r="H32" s="106" t="s">
        <v>14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1:18" ht="18" customHeight="1" thickBot="1">
      <c r="B33" s="47" t="s">
        <v>12</v>
      </c>
      <c r="C33" s="105"/>
      <c r="D33" s="48">
        <v>0.63194444444444442</v>
      </c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/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40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</mergeCells>
  <conditionalFormatting sqref="Q6:Q8">
    <cfRule type="cellIs" dxfId="153" priority="36" stopIfTrue="1" operator="equal">
      <formula>0</formula>
    </cfRule>
  </conditionalFormatting>
  <conditionalFormatting sqref="Q5">
    <cfRule type="cellIs" dxfId="152" priority="35" stopIfTrue="1" operator="equal">
      <formula>0</formula>
    </cfRule>
  </conditionalFormatting>
  <conditionalFormatting sqref="Q14:Q16">
    <cfRule type="cellIs" dxfId="151" priority="34" stopIfTrue="1" operator="equal">
      <formula>0</formula>
    </cfRule>
  </conditionalFormatting>
  <conditionalFormatting sqref="Q13">
    <cfRule type="cellIs" dxfId="150" priority="33" stopIfTrue="1" operator="equal">
      <formula>0</formula>
    </cfRule>
  </conditionalFormatting>
  <conditionalFormatting sqref="Q22:Q24">
    <cfRule type="cellIs" dxfId="149" priority="32" stopIfTrue="1" operator="equal">
      <formula>0</formula>
    </cfRule>
  </conditionalFormatting>
  <conditionalFormatting sqref="Q21">
    <cfRule type="cellIs" dxfId="148" priority="31" stopIfTrue="1" operator="equal">
      <formula>0</formula>
    </cfRule>
  </conditionalFormatting>
  <conditionalFormatting sqref="Q30:Q32">
    <cfRule type="cellIs" dxfId="147" priority="30" stopIfTrue="1" operator="equal">
      <formula>0</formula>
    </cfRule>
  </conditionalFormatting>
  <conditionalFormatting sqref="Q29">
    <cfRule type="cellIs" dxfId="146" priority="29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04"/>
  <sheetViews>
    <sheetView view="pageBreakPreview" topLeftCell="A19" zoomScale="85" zoomScaleSheetLayoutView="85" workbookViewId="0">
      <selection sqref="A1:S2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16</v>
      </c>
      <c r="L1" s="111"/>
      <c r="M1" s="111"/>
      <c r="N1" s="111"/>
      <c r="O1" s="111" t="s">
        <v>18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42419</v>
      </c>
      <c r="D4" s="12">
        <v>0.47916666666666669</v>
      </c>
      <c r="E4" s="13">
        <v>3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3</v>
      </c>
      <c r="F5" s="14"/>
      <c r="G5" s="24">
        <v>1</v>
      </c>
      <c r="H5" s="98" t="s">
        <v>63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42419</v>
      </c>
      <c r="D6" s="31">
        <v>0.49305555555555558</v>
      </c>
      <c r="E6" s="23">
        <f>E4</f>
        <v>3</v>
      </c>
      <c r="F6" s="14"/>
      <c r="G6" s="32">
        <v>2</v>
      </c>
      <c r="H6" s="102" t="s">
        <v>72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63</v>
      </c>
      <c r="W6" s="89" t="s">
        <v>88</v>
      </c>
    </row>
    <row r="7" spans="1:23" ht="18" customHeight="1">
      <c r="B7" s="39" t="str">
        <f>IF(H8="BYE","X","3-4")</f>
        <v>X</v>
      </c>
      <c r="C7" s="92"/>
      <c r="D7" s="22"/>
      <c r="E7" s="23">
        <f>E4</f>
        <v>3</v>
      </c>
      <c r="F7" s="14"/>
      <c r="G7" s="32">
        <v>3</v>
      </c>
      <c r="H7" s="102" t="s">
        <v>73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64</v>
      </c>
      <c r="W7" s="89" t="s">
        <v>89</v>
      </c>
    </row>
    <row r="8" spans="1:23" ht="18" customHeight="1" thickBot="1">
      <c r="B8" s="40" t="str">
        <f>IF(H8="BYE","X","1-4")</f>
        <v>X</v>
      </c>
      <c r="C8" s="101">
        <f>C4</f>
        <v>42419</v>
      </c>
      <c r="D8" s="31"/>
      <c r="E8" s="23">
        <f>E4</f>
        <v>3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71</v>
      </c>
      <c r="W8" s="89" t="s">
        <v>85</v>
      </c>
    </row>
    <row r="9" spans="1:23" ht="18" customHeight="1" thickBot="1">
      <c r="B9" s="47" t="s">
        <v>12</v>
      </c>
      <c r="C9" s="105"/>
      <c r="D9" s="48">
        <v>0.50694444444444442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65</v>
      </c>
      <c r="W9" s="89" t="s">
        <v>90</v>
      </c>
    </row>
    <row r="10" spans="1:23" ht="18" customHeight="1" thickBot="1">
      <c r="U10" s="88" t="s">
        <v>66</v>
      </c>
      <c r="W10" s="89">
        <v>1004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72</v>
      </c>
      <c r="W11" s="89">
        <v>943</v>
      </c>
    </row>
    <row r="12" spans="1:23" ht="18" customHeight="1" thickBot="1">
      <c r="B12" s="11" t="s">
        <v>6</v>
      </c>
      <c r="C12" s="91">
        <v>42419</v>
      </c>
      <c r="D12" s="12">
        <v>0.45833333333333331</v>
      </c>
      <c r="E12" s="13">
        <v>9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67</v>
      </c>
      <c r="W12" s="89">
        <v>898</v>
      </c>
    </row>
    <row r="13" spans="1:23" ht="18" customHeight="1">
      <c r="B13" s="21" t="str">
        <f>IF(H16="BYE","X","2-4")</f>
        <v>2-4</v>
      </c>
      <c r="C13" s="92"/>
      <c r="D13" s="22">
        <v>0.47222222222222227</v>
      </c>
      <c r="E13" s="23">
        <f>E12</f>
        <v>9</v>
      </c>
      <c r="F13" s="14"/>
      <c r="G13" s="24">
        <v>1</v>
      </c>
      <c r="H13" s="98" t="s">
        <v>64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73</v>
      </c>
      <c r="W13" s="89" t="s">
        <v>87</v>
      </c>
    </row>
    <row r="14" spans="1:23" ht="18" customHeight="1">
      <c r="B14" s="30" t="s">
        <v>11</v>
      </c>
      <c r="C14" s="101">
        <f>C12</f>
        <v>42419</v>
      </c>
      <c r="D14" s="31">
        <v>0.4861111111111111</v>
      </c>
      <c r="E14" s="23">
        <f>E12</f>
        <v>9</v>
      </c>
      <c r="F14" s="14"/>
      <c r="G14" s="32">
        <v>2</v>
      </c>
      <c r="H14" s="102" t="s">
        <v>66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74</v>
      </c>
      <c r="W14" s="89" t="s">
        <v>87</v>
      </c>
    </row>
    <row r="15" spans="1:23" ht="18" customHeight="1">
      <c r="B15" s="39" t="str">
        <f>IF(H16="BYE","X","3-4")</f>
        <v>3-4</v>
      </c>
      <c r="C15" s="92"/>
      <c r="D15" s="22">
        <v>0.5</v>
      </c>
      <c r="E15" s="23">
        <f>E12</f>
        <v>9</v>
      </c>
      <c r="F15" s="14"/>
      <c r="G15" s="32">
        <v>3</v>
      </c>
      <c r="H15" s="102" t="s">
        <v>74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75</v>
      </c>
      <c r="W15" s="89" t="s">
        <v>91</v>
      </c>
    </row>
    <row r="16" spans="1:23" ht="18" customHeight="1" thickBot="1">
      <c r="B16" s="40" t="str">
        <f>IF(H16="BYE","X","1-4")</f>
        <v>1-4</v>
      </c>
      <c r="C16" s="101">
        <f>C12</f>
        <v>42419</v>
      </c>
      <c r="D16" s="31">
        <v>0.51388888888888895</v>
      </c>
      <c r="E16" s="23">
        <f>E12</f>
        <v>9</v>
      </c>
      <c r="F16" s="14"/>
      <c r="G16" s="41">
        <v>4</v>
      </c>
      <c r="H16" s="106" t="s">
        <v>76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76</v>
      </c>
      <c r="W16" s="89">
        <v>855</v>
      </c>
    </row>
    <row r="17" spans="1:18" ht="18" customHeight="1" thickBot="1">
      <c r="B17" s="47" t="s">
        <v>12</v>
      </c>
      <c r="C17" s="105"/>
      <c r="D17" s="48">
        <v>0.52777777777777779</v>
      </c>
      <c r="E17" s="49">
        <f>E12</f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/>
    <row r="19" spans="1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>
      <c r="B20" s="11" t="s">
        <v>6</v>
      </c>
      <c r="C20" s="91">
        <v>42419</v>
      </c>
      <c r="D20" s="12">
        <v>0.45833333333333331</v>
      </c>
      <c r="E20" s="13">
        <v>10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</row>
    <row r="21" spans="1:18" ht="18" customHeight="1">
      <c r="B21" s="21" t="str">
        <f>IF(H24="BYE","X","2-4")</f>
        <v>2-4</v>
      </c>
      <c r="C21" s="92"/>
      <c r="D21" s="22">
        <v>0.47222222222222227</v>
      </c>
      <c r="E21" s="23">
        <f>E20</f>
        <v>10</v>
      </c>
      <c r="F21" s="14"/>
      <c r="G21" s="24">
        <v>1</v>
      </c>
      <c r="H21" s="98" t="s">
        <v>71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1:18" ht="18" customHeight="1">
      <c r="B22" s="30" t="s">
        <v>11</v>
      </c>
      <c r="C22" s="101">
        <f>C20</f>
        <v>42419</v>
      </c>
      <c r="D22" s="31">
        <v>0.4861111111111111</v>
      </c>
      <c r="E22" s="23">
        <f>E20</f>
        <v>10</v>
      </c>
      <c r="F22" s="14"/>
      <c r="G22" s="32">
        <v>2</v>
      </c>
      <c r="H22" s="102" t="s">
        <v>65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1:18" ht="18" customHeight="1">
      <c r="B23" s="39" t="str">
        <f>IF(H24="BYE","X","3-4")</f>
        <v>3-4</v>
      </c>
      <c r="C23" s="92"/>
      <c r="D23" s="22">
        <v>0.5</v>
      </c>
      <c r="E23" s="23">
        <f>E20</f>
        <v>10</v>
      </c>
      <c r="F23" s="14"/>
      <c r="G23" s="32">
        <v>3</v>
      </c>
      <c r="H23" s="102" t="s">
        <v>67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1:18" ht="18" customHeight="1" thickBot="1">
      <c r="B24" s="40" t="str">
        <f>IF(H24="BYE","X","1-4")</f>
        <v>1-4</v>
      </c>
      <c r="C24" s="101">
        <f>C20</f>
        <v>42419</v>
      </c>
      <c r="D24" s="31">
        <v>0.51388888888888895</v>
      </c>
      <c r="E24" s="23">
        <f>E20</f>
        <v>10</v>
      </c>
      <c r="F24" s="14"/>
      <c r="G24" s="41">
        <v>4</v>
      </c>
      <c r="H24" s="106" t="s">
        <v>75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1:18" ht="18" customHeight="1" thickBot="1">
      <c r="B25" s="47" t="s">
        <v>12</v>
      </c>
      <c r="C25" s="105"/>
      <c r="D25" s="48">
        <v>0.52777777777777779</v>
      </c>
      <c r="E25" s="49">
        <f>E20</f>
        <v>10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/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31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2:C13"/>
    <mergeCell ref="G12:H12"/>
    <mergeCell ref="C16:C17"/>
    <mergeCell ref="H16:K16"/>
    <mergeCell ref="P20:P24"/>
    <mergeCell ref="H21:K21"/>
    <mergeCell ref="C22:C23"/>
    <mergeCell ref="H22:K22"/>
    <mergeCell ref="H23:K23"/>
    <mergeCell ref="C24:C25"/>
    <mergeCell ref="H24:K24"/>
    <mergeCell ref="C20:C21"/>
    <mergeCell ref="G20:H20"/>
  </mergeCells>
  <conditionalFormatting sqref="Q6:Q8">
    <cfRule type="cellIs" dxfId="145" priority="36" stopIfTrue="1" operator="equal">
      <formula>0</formula>
    </cfRule>
  </conditionalFormatting>
  <conditionalFormatting sqref="Q5">
    <cfRule type="cellIs" dxfId="144" priority="35" stopIfTrue="1" operator="equal">
      <formula>0</formula>
    </cfRule>
  </conditionalFormatting>
  <conditionalFormatting sqref="Q14:Q16">
    <cfRule type="cellIs" dxfId="143" priority="34" stopIfTrue="1" operator="equal">
      <formula>0</formula>
    </cfRule>
  </conditionalFormatting>
  <conditionalFormatting sqref="Q13">
    <cfRule type="cellIs" dxfId="142" priority="33" stopIfTrue="1" operator="equal">
      <formula>0</formula>
    </cfRule>
  </conditionalFormatting>
  <conditionalFormatting sqref="Q22:Q24">
    <cfRule type="cellIs" dxfId="141" priority="32" stopIfTrue="1" operator="equal">
      <formula>0</formula>
    </cfRule>
  </conditionalFormatting>
  <conditionalFormatting sqref="Q21">
    <cfRule type="cellIs" dxfId="140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04"/>
  <sheetViews>
    <sheetView view="pageBreakPreview" topLeftCell="A60" zoomScaleSheetLayoutView="100" workbookViewId="0">
      <selection sqref="A1:R6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3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17</v>
      </c>
      <c r="L1" s="111"/>
      <c r="M1" s="111"/>
      <c r="N1" s="111"/>
      <c r="O1" s="111" t="s">
        <v>18</v>
      </c>
      <c r="P1" s="111"/>
      <c r="Q1" s="111"/>
      <c r="R1" s="112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3" ht="18" customHeight="1" thickBot="1">
      <c r="B4" s="11" t="s">
        <v>6</v>
      </c>
      <c r="C4" s="91">
        <v>19</v>
      </c>
      <c r="D4" s="12">
        <v>0.66666666666666663</v>
      </c>
      <c r="E4" s="13">
        <v>8</v>
      </c>
      <c r="F4" s="14"/>
      <c r="G4" s="93" t="s">
        <v>7</v>
      </c>
      <c r="H4" s="94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9</v>
      </c>
      <c r="R4" s="8" t="s">
        <v>10</v>
      </c>
    </row>
    <row r="5" spans="1:23" ht="18" customHeight="1">
      <c r="B5" s="21" t="str">
        <f>IF(H8="BYE","X","2-4")</f>
        <v>X</v>
      </c>
      <c r="C5" s="92"/>
      <c r="D5" s="22"/>
      <c r="E5" s="23">
        <f>E4</f>
        <v>8</v>
      </c>
      <c r="F5" s="14"/>
      <c r="G5" s="24">
        <v>1</v>
      </c>
      <c r="H5" s="98" t="s">
        <v>77</v>
      </c>
      <c r="I5" s="99"/>
      <c r="J5" s="99"/>
      <c r="K5" s="100"/>
      <c r="L5" s="25"/>
      <c r="M5" s="26"/>
      <c r="N5" s="26"/>
      <c r="O5" s="27"/>
      <c r="P5" s="96"/>
      <c r="Q5" s="28"/>
      <c r="R5" s="29"/>
    </row>
    <row r="6" spans="1:23" ht="18" customHeight="1">
      <c r="B6" s="30" t="s">
        <v>11</v>
      </c>
      <c r="C6" s="101">
        <f>C4</f>
        <v>19</v>
      </c>
      <c r="D6" s="31">
        <v>0.68055555555555547</v>
      </c>
      <c r="E6" s="23">
        <f>E4</f>
        <v>8</v>
      </c>
      <c r="F6" s="14"/>
      <c r="G6" s="32">
        <v>2</v>
      </c>
      <c r="H6" s="102" t="s">
        <v>81</v>
      </c>
      <c r="I6" s="103"/>
      <c r="J6" s="103"/>
      <c r="K6" s="104"/>
      <c r="L6" s="33"/>
      <c r="M6" s="34"/>
      <c r="N6" s="35"/>
      <c r="O6" s="36"/>
      <c r="P6" s="96"/>
      <c r="Q6" s="37"/>
      <c r="R6" s="38"/>
      <c r="U6" s="88" t="s">
        <v>77</v>
      </c>
      <c r="W6" s="89">
        <v>1571</v>
      </c>
    </row>
    <row r="7" spans="1:23" ht="18" customHeight="1">
      <c r="B7" s="39" t="str">
        <f>IF(H8="BYE","X","3-4")</f>
        <v>X</v>
      </c>
      <c r="C7" s="92"/>
      <c r="D7" s="22"/>
      <c r="E7" s="23">
        <f>E4</f>
        <v>8</v>
      </c>
      <c r="F7" s="14"/>
      <c r="G7" s="32">
        <v>3</v>
      </c>
      <c r="H7" s="102" t="s">
        <v>76</v>
      </c>
      <c r="I7" s="103"/>
      <c r="J7" s="103"/>
      <c r="K7" s="104"/>
      <c r="L7" s="33"/>
      <c r="M7" s="35"/>
      <c r="N7" s="34"/>
      <c r="O7" s="36"/>
      <c r="P7" s="96"/>
      <c r="Q7" s="37"/>
      <c r="R7" s="38"/>
      <c r="U7" s="88" t="s">
        <v>78</v>
      </c>
      <c r="W7" s="89" t="s">
        <v>84</v>
      </c>
    </row>
    <row r="8" spans="1:23" ht="18" customHeight="1" thickBot="1">
      <c r="B8" s="40" t="str">
        <f>IF(H8="BYE","X","1-4")</f>
        <v>X</v>
      </c>
      <c r="C8" s="101">
        <f>C4</f>
        <v>19</v>
      </c>
      <c r="D8" s="31"/>
      <c r="E8" s="23">
        <f>E4</f>
        <v>8</v>
      </c>
      <c r="F8" s="14"/>
      <c r="G8" s="41">
        <v>4</v>
      </c>
      <c r="H8" s="106" t="s">
        <v>14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s="88" t="s">
        <v>79</v>
      </c>
      <c r="W8" s="89">
        <v>1371</v>
      </c>
    </row>
    <row r="9" spans="1:23" ht="18" customHeight="1" thickBot="1">
      <c r="B9" s="47" t="s">
        <v>12</v>
      </c>
      <c r="C9" s="105"/>
      <c r="D9" s="48">
        <v>0.69444444444444453</v>
      </c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88" t="s">
        <v>71</v>
      </c>
      <c r="W9" s="89" t="s">
        <v>85</v>
      </c>
    </row>
    <row r="10" spans="1:23" ht="18" customHeight="1" thickBot="1">
      <c r="U10" s="88" t="s">
        <v>80</v>
      </c>
      <c r="W10" s="89">
        <v>1057</v>
      </c>
    </row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88" t="s">
        <v>81</v>
      </c>
      <c r="W11" s="89" t="s">
        <v>86</v>
      </c>
    </row>
    <row r="12" spans="1:23" ht="18" customHeight="1" thickBot="1">
      <c r="B12" s="11" t="s">
        <v>6</v>
      </c>
      <c r="C12" s="91">
        <v>19</v>
      </c>
      <c r="D12" s="12">
        <v>0.66666666666666663</v>
      </c>
      <c r="E12" s="13">
        <v>9</v>
      </c>
      <c r="F12" s="14"/>
      <c r="G12" s="93" t="s">
        <v>7</v>
      </c>
      <c r="H12" s="94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9</v>
      </c>
      <c r="R12" s="8" t="s">
        <v>10</v>
      </c>
      <c r="U12" s="88" t="s">
        <v>72</v>
      </c>
      <c r="W12" s="89">
        <v>943</v>
      </c>
    </row>
    <row r="13" spans="1:23" ht="18" customHeight="1">
      <c r="B13" s="21" t="str">
        <f>IF(H16="BYE","X","2-4")</f>
        <v>2-4</v>
      </c>
      <c r="C13" s="92"/>
      <c r="D13" s="22"/>
      <c r="E13" s="23">
        <v>9</v>
      </c>
      <c r="F13" s="14"/>
      <c r="G13" s="24">
        <v>1</v>
      </c>
      <c r="H13" s="98" t="s">
        <v>78</v>
      </c>
      <c r="I13" s="99"/>
      <c r="J13" s="99"/>
      <c r="K13" s="100"/>
      <c r="L13" s="25"/>
      <c r="M13" s="26"/>
      <c r="N13" s="26"/>
      <c r="O13" s="27"/>
      <c r="P13" s="96"/>
      <c r="Q13" s="28"/>
      <c r="R13" s="29"/>
      <c r="U13" s="88" t="s">
        <v>82</v>
      </c>
      <c r="W13" s="89">
        <v>903</v>
      </c>
    </row>
    <row r="14" spans="1:23" ht="18" customHeight="1">
      <c r="B14" s="30" t="s">
        <v>11</v>
      </c>
      <c r="C14" s="101">
        <f>C12</f>
        <v>19</v>
      </c>
      <c r="D14" s="31">
        <v>0.68055555555555547</v>
      </c>
      <c r="E14" s="23">
        <f>E12</f>
        <v>9</v>
      </c>
      <c r="F14" s="14"/>
      <c r="G14" s="32">
        <v>2</v>
      </c>
      <c r="H14" s="102" t="s">
        <v>80</v>
      </c>
      <c r="I14" s="103"/>
      <c r="J14" s="103"/>
      <c r="K14" s="104"/>
      <c r="L14" s="33"/>
      <c r="M14" s="34"/>
      <c r="N14" s="35"/>
      <c r="O14" s="36"/>
      <c r="P14" s="96"/>
      <c r="Q14" s="37"/>
      <c r="R14" s="38"/>
      <c r="U14" s="88" t="s">
        <v>73</v>
      </c>
      <c r="W14" s="89" t="s">
        <v>87</v>
      </c>
    </row>
    <row r="15" spans="1:23" ht="18" customHeight="1">
      <c r="B15" s="39" t="str">
        <f>IF(H16="BYE","X","3-4")</f>
        <v>3-4</v>
      </c>
      <c r="C15" s="92"/>
      <c r="D15" s="22"/>
      <c r="E15" s="23">
        <f>E12</f>
        <v>9</v>
      </c>
      <c r="F15" s="14"/>
      <c r="G15" s="32">
        <v>3</v>
      </c>
      <c r="H15" s="102" t="s">
        <v>72</v>
      </c>
      <c r="I15" s="103"/>
      <c r="J15" s="103"/>
      <c r="K15" s="104"/>
      <c r="L15" s="33"/>
      <c r="M15" s="35"/>
      <c r="N15" s="34"/>
      <c r="O15" s="36"/>
      <c r="P15" s="96"/>
      <c r="Q15" s="37"/>
      <c r="R15" s="38"/>
      <c r="U15" s="88" t="s">
        <v>76</v>
      </c>
      <c r="W15" s="89">
        <v>855</v>
      </c>
    </row>
    <row r="16" spans="1:23" ht="18" customHeight="1" thickBot="1">
      <c r="B16" s="40" t="str">
        <f>IF(H16="BYE","X","1-4")</f>
        <v>1-4</v>
      </c>
      <c r="C16" s="101">
        <f>C12</f>
        <v>19</v>
      </c>
      <c r="D16" s="31"/>
      <c r="E16" s="23">
        <f>E12</f>
        <v>9</v>
      </c>
      <c r="F16" s="14"/>
      <c r="G16" s="41">
        <v>4</v>
      </c>
      <c r="H16" s="106" t="s">
        <v>357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s="88" t="s">
        <v>83</v>
      </c>
      <c r="W16" s="89">
        <v>820</v>
      </c>
    </row>
    <row r="17" spans="1:18" ht="18" customHeight="1" thickBot="1">
      <c r="B17" s="47" t="s">
        <v>12</v>
      </c>
      <c r="C17" s="105"/>
      <c r="D17" s="48">
        <v>0.69444444444444453</v>
      </c>
      <c r="E17" s="49">
        <f>E12</f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/>
    <row r="19" spans="1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>
      <c r="B20" s="11" t="s">
        <v>6</v>
      </c>
      <c r="C20" s="91">
        <v>19</v>
      </c>
      <c r="D20" s="12">
        <v>0.66666666666666663</v>
      </c>
      <c r="E20" s="13">
        <v>10</v>
      </c>
      <c r="F20" s="14"/>
      <c r="G20" s="93" t="s">
        <v>7</v>
      </c>
      <c r="H20" s="94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9</v>
      </c>
      <c r="R20" s="8" t="s">
        <v>10</v>
      </c>
    </row>
    <row r="21" spans="1:18" ht="18" customHeight="1">
      <c r="B21" s="21" t="str">
        <f>IF(H24="BYE","X","2-4")</f>
        <v>2-4</v>
      </c>
      <c r="C21" s="92"/>
      <c r="D21" s="22"/>
      <c r="E21" s="23">
        <f>E20</f>
        <v>10</v>
      </c>
      <c r="F21" s="14"/>
      <c r="G21" s="24">
        <v>1</v>
      </c>
      <c r="H21" s="98" t="s">
        <v>79</v>
      </c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1:18" ht="18" customHeight="1">
      <c r="B22" s="30" t="s">
        <v>11</v>
      </c>
      <c r="C22" s="101">
        <f>C20</f>
        <v>19</v>
      </c>
      <c r="D22" s="31">
        <v>0.68055555555555547</v>
      </c>
      <c r="E22" s="23">
        <f>E20</f>
        <v>10</v>
      </c>
      <c r="F22" s="14"/>
      <c r="G22" s="32">
        <v>2</v>
      </c>
      <c r="H22" s="102" t="s">
        <v>71</v>
      </c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1:18" ht="18" customHeight="1">
      <c r="B23" s="39" t="str">
        <f>IF(H24="BYE","X","3-4")</f>
        <v>3-4</v>
      </c>
      <c r="C23" s="92"/>
      <c r="D23" s="22"/>
      <c r="E23" s="23">
        <f>E20</f>
        <v>10</v>
      </c>
      <c r="F23" s="14"/>
      <c r="G23" s="32">
        <v>3</v>
      </c>
      <c r="H23" s="102" t="s">
        <v>73</v>
      </c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1:18" ht="18" customHeight="1" thickBot="1">
      <c r="B24" s="40" t="str">
        <f>IF(H24="BYE","X","1-4")</f>
        <v>1-4</v>
      </c>
      <c r="C24" s="101">
        <f>C20</f>
        <v>19</v>
      </c>
      <c r="D24" s="31"/>
      <c r="E24" s="23">
        <f>E20</f>
        <v>10</v>
      </c>
      <c r="F24" s="14"/>
      <c r="G24" s="41">
        <v>4</v>
      </c>
      <c r="H24" s="106" t="s">
        <v>83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1:18" ht="18" customHeight="1" thickBot="1">
      <c r="B25" s="47" t="s">
        <v>12</v>
      </c>
      <c r="C25" s="105"/>
      <c r="D25" s="48">
        <v>0.69444444444444453</v>
      </c>
      <c r="E25" s="49">
        <f>E20</f>
        <v>10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/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</sheetData>
  <mergeCells count="31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2:C13"/>
    <mergeCell ref="G12:H12"/>
    <mergeCell ref="C16:C17"/>
    <mergeCell ref="H16:K16"/>
    <mergeCell ref="P20:P24"/>
    <mergeCell ref="H21:K21"/>
    <mergeCell ref="C22:C23"/>
    <mergeCell ref="H22:K22"/>
    <mergeCell ref="H23:K23"/>
    <mergeCell ref="C24:C25"/>
    <mergeCell ref="H24:K24"/>
    <mergeCell ref="C20:C21"/>
    <mergeCell ref="G20:H20"/>
  </mergeCells>
  <conditionalFormatting sqref="Q6:Q8">
    <cfRule type="cellIs" dxfId="139" priority="36" stopIfTrue="1" operator="equal">
      <formula>0</formula>
    </cfRule>
  </conditionalFormatting>
  <conditionalFormatting sqref="Q5">
    <cfRule type="cellIs" dxfId="138" priority="35" stopIfTrue="1" operator="equal">
      <formula>0</formula>
    </cfRule>
  </conditionalFormatting>
  <conditionalFormatting sqref="Q14:Q16">
    <cfRule type="cellIs" dxfId="137" priority="34" stopIfTrue="1" operator="equal">
      <formula>0</formula>
    </cfRule>
  </conditionalFormatting>
  <conditionalFormatting sqref="Q13">
    <cfRule type="cellIs" dxfId="136" priority="33" stopIfTrue="1" operator="equal">
      <formula>0</formula>
    </cfRule>
  </conditionalFormatting>
  <conditionalFormatting sqref="Q22:Q24">
    <cfRule type="cellIs" dxfId="135" priority="32" stopIfTrue="1" operator="equal">
      <formula>0</formula>
    </cfRule>
  </conditionalFormatting>
  <conditionalFormatting sqref="Q21">
    <cfRule type="cellIs" dxfId="134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43</vt:i4>
      </vt:variant>
    </vt:vector>
  </HeadingPairs>
  <TitlesOfParts>
    <vt:vector size="65" baseType="lpstr">
      <vt:lpstr>CAB SUB 11</vt:lpstr>
      <vt:lpstr>CAB SUB 13</vt:lpstr>
      <vt:lpstr>CAB SUB 15</vt:lpstr>
      <vt:lpstr>CAB SUB 18</vt:lpstr>
      <vt:lpstr>CAB SUB 23</vt:lpstr>
      <vt:lpstr>DAM SUB 11</vt:lpstr>
      <vt:lpstr>DAM SUB 13</vt:lpstr>
      <vt:lpstr>DAM SUB 15</vt:lpstr>
      <vt:lpstr>DAM SUB 18</vt:lpstr>
      <vt:lpstr>CAB MAY Q</vt:lpstr>
      <vt:lpstr>CAB MAY CAMP</vt:lpstr>
      <vt:lpstr>CAB MAY TOP</vt:lpstr>
      <vt:lpstr>DAM MAY TOP</vt:lpstr>
      <vt:lpstr>CAB MAX 35</vt:lpstr>
      <vt:lpstr>CAB MAX 40</vt:lpstr>
      <vt:lpstr>CAB MAX 45</vt:lpstr>
      <vt:lpstr>CAB MAX 50</vt:lpstr>
      <vt:lpstr>CAB MAX 55</vt:lpstr>
      <vt:lpstr>CAB MAX 60</vt:lpstr>
      <vt:lpstr>DAM MAX 35</vt:lpstr>
      <vt:lpstr>DAM MAX 50</vt:lpstr>
      <vt:lpstr>DAM MAX 60</vt:lpstr>
      <vt:lpstr>'CAB MAX 35'!Print_Area</vt:lpstr>
      <vt:lpstr>'CAB MAX 40'!Print_Area</vt:lpstr>
      <vt:lpstr>'CAB MAX 45'!Print_Area</vt:lpstr>
      <vt:lpstr>'CAB MAX 50'!Print_Area</vt:lpstr>
      <vt:lpstr>'CAB MAX 55'!Print_Area</vt:lpstr>
      <vt:lpstr>'CAB MAX 60'!Print_Area</vt:lpstr>
      <vt:lpstr>'CAB MAY CAMP'!Print_Area</vt:lpstr>
      <vt:lpstr>'CAB MAY Q'!Print_Area</vt:lpstr>
      <vt:lpstr>'CAB MAY TOP'!Print_Area</vt:lpstr>
      <vt:lpstr>'CAB SUB 11'!Print_Area</vt:lpstr>
      <vt:lpstr>'CAB SUB 13'!Print_Area</vt:lpstr>
      <vt:lpstr>'CAB SUB 15'!Print_Area</vt:lpstr>
      <vt:lpstr>'CAB SUB 18'!Print_Area</vt:lpstr>
      <vt:lpstr>'CAB SUB 23'!Print_Area</vt:lpstr>
      <vt:lpstr>'DAM MAX 35'!Print_Area</vt:lpstr>
      <vt:lpstr>'DAM MAX 50'!Print_Area</vt:lpstr>
      <vt:lpstr>'DAM MAX 60'!Print_Area</vt:lpstr>
      <vt:lpstr>'DAM MAY TOP'!Print_Area</vt:lpstr>
      <vt:lpstr>'DAM SUB 11'!Print_Area</vt:lpstr>
      <vt:lpstr>'DAM SUB 13'!Print_Area</vt:lpstr>
      <vt:lpstr>'DAM SUB 15'!Print_Area</vt:lpstr>
      <vt:lpstr>'DAM SUB 18'!Print_Area</vt:lpstr>
      <vt:lpstr>'CAB MAX 35'!Print_Titles</vt:lpstr>
      <vt:lpstr>'CAB MAX 40'!Print_Titles</vt:lpstr>
      <vt:lpstr>'CAB MAX 45'!Print_Titles</vt:lpstr>
      <vt:lpstr>'CAB MAX 50'!Print_Titles</vt:lpstr>
      <vt:lpstr>'CAB MAX 55'!Print_Titles</vt:lpstr>
      <vt:lpstr>'CAB MAX 60'!Print_Titles</vt:lpstr>
      <vt:lpstr>'CAB MAY CAMP'!Print_Titles</vt:lpstr>
      <vt:lpstr>'CAB MAY Q'!Print_Titles</vt:lpstr>
      <vt:lpstr>'CAB MAY TOP'!Print_Titles</vt:lpstr>
      <vt:lpstr>'CAB SUB 11'!Print_Titles</vt:lpstr>
      <vt:lpstr>'CAB SUB 13'!Print_Titles</vt:lpstr>
      <vt:lpstr>'CAB SUB 15'!Print_Titles</vt:lpstr>
      <vt:lpstr>'CAB SUB 18'!Print_Titles</vt:lpstr>
      <vt:lpstr>'CAB SUB 23'!Print_Titles</vt:lpstr>
      <vt:lpstr>'DAM MAX 35'!Print_Titles</vt:lpstr>
      <vt:lpstr>'DAM MAX 50'!Print_Titles</vt:lpstr>
      <vt:lpstr>'DAM MAY TOP'!Print_Titles</vt:lpstr>
      <vt:lpstr>'DAM SUB 11'!Print_Titles</vt:lpstr>
      <vt:lpstr>'DAM SUB 13'!Print_Titles</vt:lpstr>
      <vt:lpstr>'DAM SUB 15'!Print_Titles</vt:lpstr>
      <vt:lpstr>'DAM SUB 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</dc:creator>
  <cp:lastModifiedBy>Santiago Tissembaum Auge</cp:lastModifiedBy>
  <cp:lastPrinted>2016-02-18T22:56:41Z</cp:lastPrinted>
  <dcterms:created xsi:type="dcterms:W3CDTF">2016-02-17T15:21:23Z</dcterms:created>
  <dcterms:modified xsi:type="dcterms:W3CDTF">2016-02-19T00:40:09Z</dcterms:modified>
</cp:coreProperties>
</file>